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Календарные учебные графики (1)\для сайта\"/>
    </mc:Choice>
  </mc:AlternateContent>
  <xr:revisionPtr revIDLastSave="0" documentId="13_ncr:1_{D427F2D9-C984-435E-AA0A-0C8E8DAD05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0">Лист1!$A$1:$BE$98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8" i="1" l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AN26" i="1"/>
  <c r="AM26" i="1"/>
  <c r="AL26" i="1"/>
  <c r="AK26" i="1"/>
  <c r="AJ26" i="1"/>
  <c r="AH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E26" i="1"/>
  <c r="F26" i="1"/>
  <c r="G26" i="1"/>
  <c r="Y27" i="1"/>
  <c r="T27" i="1"/>
  <c r="S27" i="1"/>
  <c r="R27" i="1"/>
  <c r="Q27" i="1"/>
  <c r="P27" i="1"/>
  <c r="AO38" i="1"/>
  <c r="M39" i="1"/>
  <c r="L39" i="1"/>
  <c r="K39" i="1"/>
  <c r="J39" i="1"/>
  <c r="I39" i="1"/>
  <c r="H39" i="1"/>
  <c r="E39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BE55" i="1"/>
  <c r="BE54" i="1"/>
  <c r="AL51" i="1"/>
  <c r="AK51" i="1"/>
  <c r="AK49" i="1" s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AT50" i="1"/>
  <c r="U58" i="1"/>
  <c r="T58" i="1"/>
  <c r="S58" i="1"/>
  <c r="R58" i="1"/>
  <c r="F58" i="1"/>
  <c r="E58" i="1"/>
  <c r="AP57" i="1"/>
  <c r="AP48" i="1" s="1"/>
  <c r="AL57" i="1"/>
  <c r="AK57" i="1"/>
  <c r="AJ57" i="1"/>
  <c r="AI57" i="1"/>
  <c r="AH57" i="1"/>
  <c r="AC57" i="1"/>
  <c r="AB57" i="1"/>
  <c r="AA57" i="1"/>
  <c r="Z57" i="1"/>
  <c r="Y57" i="1"/>
  <c r="X57" i="1"/>
  <c r="U57" i="1"/>
  <c r="T57" i="1"/>
  <c r="O57" i="1"/>
  <c r="N57" i="1"/>
  <c r="X48" i="1" l="1"/>
  <c r="AT51" i="1"/>
  <c r="AT49" i="1" s="1"/>
  <c r="AT48" i="1"/>
  <c r="AT65" i="1" s="1"/>
  <c r="AT67" i="1" l="1"/>
  <c r="U48" i="1"/>
  <c r="AM57" i="1"/>
  <c r="T48" i="1"/>
  <c r="S57" i="1"/>
  <c r="S48" i="1" s="1"/>
  <c r="AN57" i="1"/>
  <c r="Q58" i="1"/>
  <c r="AO57" i="1"/>
  <c r="AG57" i="1"/>
  <c r="AF57" i="1"/>
  <c r="AE57" i="1"/>
  <c r="AD57" i="1"/>
  <c r="R57" i="1"/>
  <c r="R48" i="1" s="1"/>
  <c r="Q57" i="1"/>
  <c r="Q48" i="1" s="1"/>
  <c r="P57" i="1"/>
  <c r="P48" i="1" s="1"/>
  <c r="O48" i="1"/>
  <c r="N48" i="1"/>
  <c r="M57" i="1"/>
  <c r="L57" i="1"/>
  <c r="K57" i="1"/>
  <c r="J57" i="1"/>
  <c r="I57" i="1"/>
  <c r="AN66" i="1"/>
  <c r="BE61" i="1"/>
  <c r="AQ57" i="1"/>
  <c r="AQ48" i="1" s="1"/>
  <c r="AS48" i="1"/>
  <c r="AM58" i="1"/>
  <c r="AL58" i="1"/>
  <c r="AK58" i="1"/>
  <c r="AI58" i="1"/>
  <c r="AQ50" i="1"/>
  <c r="BE56" i="1"/>
  <c r="AM39" i="1"/>
  <c r="AJ39" i="1"/>
  <c r="AD39" i="1"/>
  <c r="AC39" i="1"/>
  <c r="AB39" i="1"/>
  <c r="AA39" i="1"/>
  <c r="Z39" i="1"/>
  <c r="Y39" i="1"/>
  <c r="G39" i="1"/>
  <c r="F39" i="1"/>
  <c r="P65" i="1" l="1"/>
  <c r="Q65" i="1"/>
  <c r="R65" i="1"/>
  <c r="S65" i="1"/>
  <c r="BE38" i="1"/>
  <c r="BE41" i="1"/>
  <c r="AI26" i="1"/>
  <c r="AG26" i="1"/>
  <c r="AF26" i="1"/>
  <c r="AE26" i="1"/>
  <c r="AD26" i="1"/>
  <c r="O65" i="1"/>
  <c r="N65" i="1"/>
  <c r="BE33" i="1"/>
  <c r="BE35" i="1"/>
  <c r="AE27" i="1"/>
  <c r="AF27" i="1"/>
  <c r="AF58" i="1"/>
  <c r="AE58" i="1"/>
  <c r="U65" i="1"/>
  <c r="T65" i="1"/>
  <c r="K58" i="1"/>
  <c r="K49" i="1" s="1"/>
  <c r="F57" i="1"/>
  <c r="F48" i="1" s="1"/>
  <c r="F65" i="1" s="1"/>
  <c r="P58" i="1"/>
  <c r="P49" i="1" s="1"/>
  <c r="O58" i="1"/>
  <c r="O49" i="1" s="1"/>
  <c r="N58" i="1"/>
  <c r="N49" i="1" s="1"/>
  <c r="M58" i="1"/>
  <c r="M49" i="1" s="1"/>
  <c r="L58" i="1"/>
  <c r="L49" i="1" s="1"/>
  <c r="AS58" i="1"/>
  <c r="AR58" i="1"/>
  <c r="AQ58" i="1"/>
  <c r="AP58" i="1"/>
  <c r="AO58" i="1"/>
  <c r="AN58" i="1"/>
  <c r="AH58" i="1"/>
  <c r="AG58" i="1"/>
  <c r="AD58" i="1"/>
  <c r="AC58" i="1"/>
  <c r="AB58" i="1"/>
  <c r="AA58" i="1"/>
  <c r="Z58" i="1"/>
  <c r="Y58" i="1"/>
  <c r="X58" i="1"/>
  <c r="U49" i="1"/>
  <c r="U66" i="1" s="1"/>
  <c r="S49" i="1"/>
  <c r="R49" i="1"/>
  <c r="Q49" i="1"/>
  <c r="J58" i="1"/>
  <c r="J49" i="1" s="1"/>
  <c r="I58" i="1"/>
  <c r="I49" i="1" s="1"/>
  <c r="H58" i="1"/>
  <c r="H49" i="1" s="1"/>
  <c r="G58" i="1"/>
  <c r="E49" i="1"/>
  <c r="AS51" i="1"/>
  <c r="AR51" i="1"/>
  <c r="AQ51" i="1"/>
  <c r="AP51" i="1"/>
  <c r="AM49" i="1"/>
  <c r="AL49" i="1"/>
  <c r="AF51" i="1"/>
  <c r="AF49" i="1" s="1"/>
  <c r="AJ51" i="1"/>
  <c r="AJ49" i="1" s="1"/>
  <c r="AI51" i="1"/>
  <c r="AI49" i="1" s="1"/>
  <c r="AH51" i="1"/>
  <c r="AH49" i="1" s="1"/>
  <c r="AG51" i="1"/>
  <c r="AG49" i="1" s="1"/>
  <c r="AE51" i="1"/>
  <c r="AE49" i="1" s="1"/>
  <c r="AD51" i="1"/>
  <c r="AC51" i="1"/>
  <c r="AB51" i="1"/>
  <c r="AA51" i="1"/>
  <c r="Z51" i="1"/>
  <c r="Y51" i="1"/>
  <c r="X51" i="1"/>
  <c r="AS50" i="1"/>
  <c r="AR50" i="1"/>
  <c r="AP65" i="1"/>
  <c r="AP67" i="1" s="1"/>
  <c r="AO48" i="1"/>
  <c r="AO65" i="1" s="1"/>
  <c r="AO67" i="1" s="1"/>
  <c r="AN48" i="1"/>
  <c r="AJ48" i="1"/>
  <c r="AJ65" i="1" s="1"/>
  <c r="AI48" i="1"/>
  <c r="AH48" i="1"/>
  <c r="AG48" i="1"/>
  <c r="AG65" i="1" s="1"/>
  <c r="AE48" i="1"/>
  <c r="AD48" i="1"/>
  <c r="AC48" i="1"/>
  <c r="AB48" i="1"/>
  <c r="AA48" i="1"/>
  <c r="Z48" i="1"/>
  <c r="Y48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AS57" i="1"/>
  <c r="AS65" i="1" s="1"/>
  <c r="AS67" i="1" s="1"/>
  <c r="AR57" i="1"/>
  <c r="AR48" i="1" s="1"/>
  <c r="BE52" i="1"/>
  <c r="M48" i="1"/>
  <c r="M65" i="1" s="1"/>
  <c r="L48" i="1"/>
  <c r="L65" i="1" s="1"/>
  <c r="K48" i="1"/>
  <c r="K65" i="1" s="1"/>
  <c r="J48" i="1"/>
  <c r="J65" i="1" s="1"/>
  <c r="I48" i="1"/>
  <c r="I65" i="1" s="1"/>
  <c r="H57" i="1"/>
  <c r="H48" i="1" s="1"/>
  <c r="H65" i="1" s="1"/>
  <c r="G57" i="1"/>
  <c r="G48" i="1" s="1"/>
  <c r="G65" i="1" s="1"/>
  <c r="E57" i="1"/>
  <c r="E48" i="1" s="1"/>
  <c r="E65" i="1" s="1"/>
  <c r="BE53" i="1"/>
  <c r="BE45" i="1"/>
  <c r="BE44" i="1"/>
  <c r="BE43" i="1"/>
  <c r="BE42" i="1"/>
  <c r="BE40" i="1"/>
  <c r="BE47" i="1"/>
  <c r="BE46" i="1"/>
  <c r="AK27" i="1"/>
  <c r="AG27" i="1"/>
  <c r="AC26" i="1"/>
  <c r="AB26" i="1"/>
  <c r="AA26" i="1"/>
  <c r="Z26" i="1"/>
  <c r="Y26" i="1"/>
  <c r="X26" i="1"/>
  <c r="O27" i="1"/>
  <c r="N27" i="1"/>
  <c r="M27" i="1"/>
  <c r="L27" i="1"/>
  <c r="BE29" i="1"/>
  <c r="BE28" i="1"/>
  <c r="M66" i="1" l="1"/>
  <c r="L66" i="1"/>
  <c r="AD65" i="1"/>
  <c r="AH65" i="1"/>
  <c r="AI65" i="1"/>
  <c r="AK48" i="1"/>
  <c r="AK65" i="1" s="1"/>
  <c r="AM48" i="1"/>
  <c r="AM65" i="1" s="1"/>
  <c r="F49" i="1"/>
  <c r="AF48" i="1"/>
  <c r="AF65" i="1" s="1"/>
  <c r="AL48" i="1"/>
  <c r="AL65" i="1" s="1"/>
  <c r="AC65" i="1"/>
  <c r="Y65" i="1"/>
  <c r="AA65" i="1"/>
  <c r="BE57" i="1"/>
  <c r="AN65" i="1"/>
  <c r="AN67" i="1" s="1"/>
  <c r="G49" i="1"/>
  <c r="X65" i="1"/>
  <c r="Z65" i="1"/>
  <c r="AB65" i="1"/>
  <c r="AE65" i="1"/>
  <c r="AK66" i="1"/>
  <c r="Y49" i="1"/>
  <c r="AA49" i="1"/>
  <c r="AC49" i="1"/>
  <c r="BE26" i="1"/>
  <c r="BE50" i="1"/>
  <c r="Z49" i="1"/>
  <c r="AB49" i="1"/>
  <c r="AD49" i="1"/>
  <c r="AD66" i="1" s="1"/>
  <c r="X49" i="1"/>
  <c r="BE51" i="1"/>
  <c r="AJ66" i="1"/>
  <c r="AL66" i="1"/>
  <c r="T49" i="1"/>
  <c r="T66" i="1" s="1"/>
  <c r="T67" i="1" s="1"/>
  <c r="AM66" i="1"/>
  <c r="BE58" i="1"/>
  <c r="U67" i="1"/>
  <c r="S66" i="1"/>
  <c r="S67" i="1" s="1"/>
  <c r="BE65" i="1" l="1"/>
  <c r="BE49" i="1"/>
  <c r="BE48" i="1"/>
  <c r="AK39" i="1"/>
  <c r="AI66" i="1"/>
  <c r="AH66" i="1"/>
  <c r="AG66" i="1"/>
  <c r="AE66" i="1"/>
  <c r="AE67" i="1" s="1"/>
  <c r="AC66" i="1"/>
  <c r="AB66" i="1"/>
  <c r="AA66" i="1"/>
  <c r="R39" i="1"/>
  <c r="R66" i="1" s="1"/>
  <c r="Q39" i="1"/>
  <c r="Q66" i="1" s="1"/>
  <c r="P39" i="1"/>
  <c r="O39" i="1"/>
  <c r="N39" i="1"/>
  <c r="AM67" i="1"/>
  <c r="AL67" i="1"/>
  <c r="AK67" i="1"/>
  <c r="P66" i="1"/>
  <c r="O66" i="1"/>
  <c r="K27" i="1"/>
  <c r="J27" i="1"/>
  <c r="I27" i="1"/>
  <c r="G27" i="1"/>
  <c r="G66" i="1" s="1"/>
  <c r="F27" i="1"/>
  <c r="F66" i="1" s="1"/>
  <c r="E27" i="1"/>
  <c r="E66" i="1" s="1"/>
  <c r="BE37" i="1"/>
  <c r="BE36" i="1"/>
  <c r="BE64" i="1"/>
  <c r="BE63" i="1"/>
  <c r="BE62" i="1"/>
  <c r="BE59" i="1"/>
  <c r="BE60" i="1"/>
  <c r="BE34" i="1"/>
  <c r="BE32" i="1"/>
  <c r="BE31" i="1"/>
  <c r="BE30" i="1"/>
  <c r="AP49" i="1"/>
  <c r="AQ49" i="1"/>
  <c r="AR49" i="1"/>
  <c r="AS49" i="1"/>
  <c r="BE27" i="1" l="1"/>
  <c r="AG67" i="1"/>
  <c r="J66" i="1"/>
  <c r="N66" i="1"/>
  <c r="N67" i="1" s="1"/>
  <c r="O67" i="1"/>
  <c r="P67" i="1"/>
  <c r="R67" i="1"/>
  <c r="AJ67" i="1"/>
  <c r="G67" i="1"/>
  <c r="K66" i="1"/>
  <c r="K67" i="1" s="1"/>
  <c r="X66" i="1"/>
  <c r="X67" i="1" s="1"/>
  <c r="Z66" i="1"/>
  <c r="Z67" i="1" s="1"/>
  <c r="AD67" i="1"/>
  <c r="AF66" i="1"/>
  <c r="AF67" i="1" s="1"/>
  <c r="AH67" i="1"/>
  <c r="H66" i="1"/>
  <c r="H67" i="1" s="1"/>
  <c r="Q67" i="1"/>
  <c r="AI67" i="1"/>
  <c r="L67" i="1"/>
  <c r="I66" i="1"/>
  <c r="I67" i="1" s="1"/>
  <c r="BE39" i="1"/>
  <c r="AC67" i="1"/>
  <c r="AB67" i="1"/>
  <c r="AA67" i="1"/>
  <c r="Y66" i="1"/>
  <c r="BE66" i="1" l="1"/>
  <c r="BE67" i="1" s="1"/>
  <c r="M67" i="1"/>
  <c r="F67" i="1"/>
  <c r="E67" i="1"/>
  <c r="J67" i="1"/>
  <c r="Y67" i="1"/>
</calcChain>
</file>

<file path=xl/sharedStrings.xml><?xml version="1.0" encoding="utf-8"?>
<sst xmlns="http://schemas.openxmlformats.org/spreadsheetml/2006/main" count="460" uniqueCount="130">
  <si>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</si>
  <si>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</si>
  <si>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</si>
  <si>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</si>
  <si>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</si>
  <si>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Январь</t>
  </si>
  <si>
    <t>Февраль</t>
  </si>
  <si>
    <t>Апрель</t>
  </si>
  <si>
    <t>Июль</t>
  </si>
  <si>
    <t>Порядковые номера  недель учебного года</t>
  </si>
  <si>
    <t>ПМ. 00</t>
  </si>
  <si>
    <t>Всего час. в неделю самостоятельной работы студентов</t>
  </si>
  <si>
    <t>Всего часов в неделю</t>
  </si>
  <si>
    <t>Всего часов в неделю обюязательной учебной нагрузки</t>
  </si>
  <si>
    <t>Всего часов:</t>
  </si>
  <si>
    <t>МДК.01.01</t>
  </si>
  <si>
    <t>Учебная практика</t>
  </si>
  <si>
    <t>Утверждаю</t>
  </si>
  <si>
    <t>КАЛЕНДАРНЫЙ УЧЕБНЫЙ ГРАФИК</t>
  </si>
  <si>
    <t>0 - каникулы</t>
  </si>
  <si>
    <t>ОП.00</t>
  </si>
  <si>
    <t>Профессиональный цикл</t>
  </si>
  <si>
    <t xml:space="preserve">Физическая культура </t>
  </si>
  <si>
    <t>*</t>
  </si>
  <si>
    <t>Производственная практика  (по профилю специальности)</t>
  </si>
  <si>
    <t xml:space="preserve">* - промежуточная аттестация                        </t>
  </si>
  <si>
    <t>программы подготовки специалистов среднего звена</t>
  </si>
  <si>
    <t>Основы мировых религиозных культур</t>
  </si>
  <si>
    <t>Основы финансовой грамотности</t>
  </si>
  <si>
    <t>Общепрофессиональный цикл</t>
  </si>
  <si>
    <t>Иностранный язык в профессиональной деятельности</t>
  </si>
  <si>
    <t xml:space="preserve">по специальности среднего профессионального образования </t>
  </si>
  <si>
    <t>Директор ГБУ КО ПООТК</t>
  </si>
  <si>
    <t>_______________ Л. Н. Пуйдокене</t>
  </si>
  <si>
    <t>сам.р.</t>
  </si>
  <si>
    <t>Всего аттестаций в неделю</t>
  </si>
  <si>
    <t>Производственная практика (по профилю специальности)</t>
  </si>
  <si>
    <t>ДЗ</t>
  </si>
  <si>
    <t>Э</t>
  </si>
  <si>
    <t>Формы промежуточной аттестации</t>
  </si>
  <si>
    <t xml:space="preserve"> 1.2.Календарный график аттестаций</t>
  </si>
  <si>
    <t>Физическая культура</t>
  </si>
  <si>
    <t xml:space="preserve">Общепрофессиональный   цикл </t>
  </si>
  <si>
    <t>ПМ.00</t>
  </si>
  <si>
    <t>Профессиональный  цикл</t>
  </si>
  <si>
    <t>УП.05</t>
  </si>
  <si>
    <t>ПП.05</t>
  </si>
  <si>
    <t>Операционные системы и среды</t>
  </si>
  <si>
    <t>Инженерная компьютерная графика</t>
  </si>
  <si>
    <t>Выполнение работ по профессии 14995 Наладчик технологического оборудования</t>
  </si>
  <si>
    <t>Технологическое оборудование персонального компьютера</t>
  </si>
  <si>
    <t>Компьютерные сети</t>
  </si>
  <si>
    <t>ПМ.01</t>
  </si>
  <si>
    <t>УП.01</t>
  </si>
  <si>
    <t>МДК.04.01</t>
  </si>
  <si>
    <t>МДК.04.02</t>
  </si>
  <si>
    <t>ОГСЭ.07</t>
  </si>
  <si>
    <t>ПМ.04</t>
  </si>
  <si>
    <t>Государственное бюджетное учреждение Калининградской области
профессиональная образовательная организация
 "Технологический колледж"</t>
  </si>
  <si>
    <t xml:space="preserve"> </t>
  </si>
  <si>
    <r>
      <rPr>
        <b/>
        <sz val="14"/>
        <rFont val="Times New Roman"/>
        <family val="1"/>
        <charset val="204"/>
      </rPr>
      <t>Форма обучения</t>
    </r>
    <r>
      <rPr>
        <sz val="14"/>
        <rFont val="Times New Roman"/>
        <family val="1"/>
        <charset val="204"/>
      </rPr>
      <t xml:space="preserve"> - очная</t>
    </r>
  </si>
  <si>
    <r>
      <rPr>
        <b/>
        <sz val="14"/>
        <rFont val="Times New Roman"/>
        <family val="1"/>
        <charset val="204"/>
      </rPr>
      <t xml:space="preserve">Нормативный срок обучения </t>
    </r>
    <r>
      <rPr>
        <sz val="14"/>
        <rFont val="Times New Roman"/>
        <family val="1"/>
        <charset val="204"/>
      </rPr>
      <t>- 3 года и 10 месяцев</t>
    </r>
  </si>
  <si>
    <t>Курс</t>
  </si>
  <si>
    <t>Второй</t>
  </si>
  <si>
    <t>обяз. уч.</t>
  </si>
  <si>
    <t>об.яз. уч.</t>
  </si>
  <si>
    <t>Экзамен квалификационный</t>
  </si>
  <si>
    <t>1ДЗ</t>
  </si>
  <si>
    <t>1Э</t>
  </si>
  <si>
    <t>2ДЗ/2Э</t>
  </si>
  <si>
    <t>2Э</t>
  </si>
  <si>
    <t xml:space="preserve">09.02.06 Сетевое и системное администрирование       группа 8СА     </t>
  </si>
  <si>
    <t>второй курс</t>
  </si>
  <si>
    <r>
      <rPr>
        <b/>
        <sz val="14"/>
        <rFont val="Times New Roman"/>
        <family val="1"/>
        <charset val="204"/>
      </rPr>
      <t>Квалификация</t>
    </r>
    <r>
      <rPr>
        <sz val="14"/>
        <rFont val="Times New Roman"/>
        <family val="1"/>
        <charset val="204"/>
      </rPr>
      <t>: сетевой администратор</t>
    </r>
  </si>
  <si>
    <r>
      <rPr>
        <b/>
        <sz val="14"/>
        <rFont val="Times New Roman"/>
        <family val="1"/>
        <charset val="204"/>
      </rPr>
      <t>На базе основого общего образовани</t>
    </r>
    <r>
      <rPr>
        <sz val="14"/>
        <rFont val="Times New Roman"/>
        <family val="1"/>
        <charset val="204"/>
      </rPr>
      <t>я</t>
    </r>
  </si>
  <si>
    <r>
      <rPr>
        <b/>
        <sz val="14"/>
        <rFont val="Times New Roman"/>
        <family val="1"/>
        <charset val="204"/>
      </rPr>
      <t xml:space="preserve">Прфиль профессионального образования </t>
    </r>
    <r>
      <rPr>
        <sz val="14"/>
        <rFont val="Times New Roman"/>
        <family val="1"/>
        <charset val="204"/>
      </rPr>
      <t>- технологический</t>
    </r>
  </si>
  <si>
    <t xml:space="preserve">01 сентября - 05 сентября  </t>
  </si>
  <si>
    <t>29 сентября - 03 октября</t>
  </si>
  <si>
    <t>27 октября - 31 октября</t>
  </si>
  <si>
    <t xml:space="preserve">Ноябрь </t>
  </si>
  <si>
    <t xml:space="preserve">Декабрь </t>
  </si>
  <si>
    <t>29 декабря - 02 января</t>
  </si>
  <si>
    <t>05 января - 09 января</t>
  </si>
  <si>
    <t>02 февраля - 06 февраля</t>
  </si>
  <si>
    <t>23 февраля - 27 февраля</t>
  </si>
  <si>
    <t xml:space="preserve">Март </t>
  </si>
  <si>
    <t>30 марта - 03 апреля</t>
  </si>
  <si>
    <t>27 апреля - 01 мая</t>
  </si>
  <si>
    <t xml:space="preserve">Май </t>
  </si>
  <si>
    <t xml:space="preserve">Июнь </t>
  </si>
  <si>
    <t>29 июня - 03 июля</t>
  </si>
  <si>
    <t>27 июля - 31 июля</t>
  </si>
  <si>
    <t xml:space="preserve">Август </t>
  </si>
  <si>
    <t xml:space="preserve">Зав. УМО __________________________ Н.А. Ивашкина
 </t>
  </si>
  <si>
    <t>27 октября-31 октября</t>
  </si>
  <si>
    <t xml:space="preserve"> Декабрь</t>
  </si>
  <si>
    <t>23 февраля-27 февраля</t>
  </si>
  <si>
    <t xml:space="preserve"> Март</t>
  </si>
  <si>
    <t>27 июля-31 июля</t>
  </si>
  <si>
    <t>МДК.01.02</t>
  </si>
  <si>
    <t>Организация, принципы построения и фенкционирования компьютерных сетей</t>
  </si>
  <si>
    <t>УП.04</t>
  </si>
  <si>
    <t>ПП.04</t>
  </si>
  <si>
    <t>Выполнение работ по профессии 14996 Наладчик технологического оборудования</t>
  </si>
  <si>
    <t>Социально-гуманитарный цикл</t>
  </si>
  <si>
    <t>СГ.00</t>
  </si>
  <si>
    <t>СГ.01</t>
  </si>
  <si>
    <t>История России</t>
  </si>
  <si>
    <t>СГ.02</t>
  </si>
  <si>
    <t>СГ.04</t>
  </si>
  <si>
    <t>СГ.05</t>
  </si>
  <si>
    <t>СГ.07</t>
  </si>
  <si>
    <t>ОП.04</t>
  </si>
  <si>
    <t>Основы алгоритмизации и программирования</t>
  </si>
  <si>
    <t>ОП.07</t>
  </si>
  <si>
    <t>ОП.12</t>
  </si>
  <si>
    <t>ОП.14</t>
  </si>
  <si>
    <t>Охрана труда</t>
  </si>
  <si>
    <t>З</t>
  </si>
  <si>
    <t>1З</t>
  </si>
  <si>
    <t>2З</t>
  </si>
  <si>
    <t>1З/1ДЗ</t>
  </si>
  <si>
    <t>2З/3ДЗ</t>
  </si>
  <si>
    <t>Настройка  сетевой инфраструктуры</t>
  </si>
  <si>
    <t>1ДЗ/1Э</t>
  </si>
  <si>
    <t>1ДЗ/3Э</t>
  </si>
  <si>
    <t>1ДЗ/4Э</t>
  </si>
  <si>
    <t>2З/6ДЗ/6Э</t>
  </si>
  <si>
    <t>1З/2ДЗ</t>
  </si>
  <si>
    <t>" 06" июня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</si>
</sst>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name val="Arial Cyr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6" fillId="0" borderId="0" xfId="0" applyFont="1"/>
    <xf numFmtId="0" fontId="0" fillId="0" borderId="4" xfId="0" applyBorder="1"/>
    <xf numFmtId="0" fontId="1" fillId="5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10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textRotation="90"/>
    </xf>
    <xf numFmtId="0" fontId="1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7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vertical="center"/>
    </xf>
    <xf numFmtId="0" fontId="12" fillId="12" borderId="1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textRotation="90" wrapText="1"/>
    </xf>
    <xf numFmtId="0" fontId="13" fillId="5" borderId="1" xfId="0" applyFont="1" applyFill="1" applyBorder="1" applyAlignment="1">
      <alignment horizontal="center" vertical="center" textRotation="90"/>
    </xf>
    <xf numFmtId="0" fontId="12" fillId="14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left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vertical="center" textRotation="90"/>
    </xf>
    <xf numFmtId="0" fontId="10" fillId="12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/>
    </xf>
    <xf numFmtId="0" fontId="13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12" fillId="14" borderId="1" xfId="0" applyFont="1" applyFill="1" applyBorder="1" applyAlignment="1">
      <alignment horizontal="left" vertical="center" wrapText="1"/>
    </xf>
    <xf numFmtId="0" fontId="5" fillId="1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textRotation="90"/>
    </xf>
    <xf numFmtId="0" fontId="10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vertical="center"/>
    </xf>
    <xf numFmtId="0" fontId="12" fillId="5" borderId="1" xfId="0" applyFont="1" applyFill="1" applyBorder="1" applyAlignment="1">
      <alignment horizontal="center" vertical="center" textRotation="9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1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textRotation="90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textRotation="90" wrapText="1"/>
    </xf>
    <xf numFmtId="0" fontId="12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10" fillId="0" borderId="1" xfId="0" applyFont="1" applyBorder="1" applyAlignment="1">
      <alignment vertical="center"/>
    </xf>
    <xf numFmtId="0" fontId="12" fillId="7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74083</xdr:colOff>
      <xdr:row>5</xdr:row>
      <xdr:rowOff>105833</xdr:rowOff>
    </xdr:from>
    <xdr:to>
      <xdr:col>56</xdr:col>
      <xdr:colOff>356257</xdr:colOff>
      <xdr:row>10</xdr:row>
      <xdr:rowOff>21166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9080EE8-5C38-BD50-967D-4C8A7CFF7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1833" y="2084916"/>
          <a:ext cx="3531257" cy="1386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49"/>
  <sheetViews>
    <sheetView tabSelected="1" zoomScale="90" zoomScaleNormal="90" zoomScaleSheetLayoutView="90" zoomScalePageLayoutView="78" workbookViewId="0">
      <selection activeCell="AP6" sqref="AP6"/>
    </sheetView>
  </sheetViews>
  <sheetFormatPr defaultRowHeight="44.25" customHeight="1" x14ac:dyDescent="0.2"/>
  <cols>
    <col min="1" max="1" width="2.140625" style="4" customWidth="1"/>
    <col min="2" max="2" width="8.42578125" customWidth="1"/>
    <col min="3" max="3" width="16.85546875" customWidth="1"/>
    <col min="4" max="4" width="6" customWidth="1"/>
    <col min="5" max="12" width="2.85546875" customWidth="1"/>
    <col min="13" max="13" width="3.140625" customWidth="1"/>
    <col min="14" max="14" width="3" customWidth="1"/>
    <col min="15" max="16" width="3.140625" customWidth="1"/>
    <col min="17" max="18" width="3" customWidth="1"/>
    <col min="19" max="19" width="3.28515625" customWidth="1"/>
    <col min="20" max="20" width="3" customWidth="1"/>
    <col min="21" max="21" width="3.28515625" customWidth="1"/>
    <col min="22" max="25" width="3" customWidth="1"/>
    <col min="26" max="26" width="3.140625" customWidth="1"/>
    <col min="27" max="27" width="3.28515625" customWidth="1"/>
    <col min="28" max="28" width="3.42578125" customWidth="1"/>
    <col min="29" max="31" width="3.28515625" customWidth="1"/>
    <col min="32" max="32" width="3.42578125" customWidth="1"/>
    <col min="33" max="33" width="3" customWidth="1"/>
    <col min="34" max="34" width="3.140625" customWidth="1"/>
    <col min="35" max="35" width="3.28515625" customWidth="1"/>
    <col min="36" max="36" width="3.42578125" customWidth="1"/>
    <col min="37" max="37" width="3.28515625" customWidth="1"/>
    <col min="38" max="38" width="3" customWidth="1"/>
    <col min="39" max="41" width="3.140625" customWidth="1"/>
    <col min="42" max="42" width="3.28515625" customWidth="1"/>
    <col min="43" max="43" width="3" customWidth="1"/>
    <col min="44" max="44" width="3.28515625" customWidth="1"/>
    <col min="45" max="45" width="3.140625" customWidth="1"/>
    <col min="46" max="46" width="3" customWidth="1"/>
    <col min="47" max="50" width="3.28515625" customWidth="1"/>
    <col min="51" max="52" width="3.140625" customWidth="1"/>
    <col min="53" max="54" width="3.28515625" customWidth="1"/>
    <col min="55" max="55" width="3.42578125" customWidth="1"/>
    <col min="56" max="56" width="3" customWidth="1"/>
    <col min="57" max="57" width="6.85546875" customWidth="1"/>
  </cols>
  <sheetData>
    <row r="1" spans="1:57" ht="60" customHeight="1" x14ac:dyDescent="0.3">
      <c r="A1" s="2"/>
      <c r="B1" s="2"/>
      <c r="C1" s="2"/>
      <c r="D1" s="2"/>
      <c r="E1" s="2"/>
      <c r="F1" s="2"/>
      <c r="G1" s="2"/>
      <c r="H1" s="124" t="s">
        <v>58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2"/>
      <c r="AW1" s="2"/>
      <c r="AX1" s="2"/>
      <c r="AY1" s="2"/>
      <c r="AZ1" s="2"/>
      <c r="BA1" s="2"/>
      <c r="BB1" s="2"/>
      <c r="BC1" s="2"/>
      <c r="BD1" s="2"/>
      <c r="BE1" s="2"/>
    </row>
    <row r="2" spans="1:57" ht="18.7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126" t="s">
        <v>17</v>
      </c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</row>
    <row r="3" spans="1:57" ht="24.9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126" t="s">
        <v>32</v>
      </c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</row>
    <row r="4" spans="1:57" ht="27.6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127" t="s">
        <v>33</v>
      </c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</row>
    <row r="5" spans="1:57" ht="24.9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126" t="s">
        <v>129</v>
      </c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</row>
    <row r="6" spans="1:57" ht="20.100000000000001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2"/>
      <c r="BE6" s="2"/>
    </row>
    <row r="7" spans="1:57" ht="18.95" customHeigh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2"/>
      <c r="BE7" s="2"/>
    </row>
    <row r="8" spans="1:57" ht="33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2"/>
      <c r="BE8" s="2"/>
    </row>
    <row r="9" spans="1:57" ht="24" customHeight="1" x14ac:dyDescent="0.3">
      <c r="A9" s="2"/>
      <c r="B9" s="2"/>
      <c r="C9" s="2"/>
      <c r="D9" s="2"/>
      <c r="E9" s="2"/>
      <c r="F9" s="2"/>
      <c r="G9" s="2"/>
      <c r="H9" s="154" t="s">
        <v>18</v>
      </c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2"/>
      <c r="AR9" s="2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2"/>
      <c r="BE9" s="2"/>
    </row>
    <row r="10" spans="1:57" ht="20.25" customHeight="1" x14ac:dyDescent="0.3">
      <c r="A10" s="2"/>
      <c r="B10" s="2"/>
      <c r="C10" s="2"/>
      <c r="D10" s="2"/>
      <c r="E10" s="2"/>
      <c r="F10" s="2"/>
      <c r="G10" s="2"/>
      <c r="H10" s="154" t="s">
        <v>26</v>
      </c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2"/>
      <c r="AR10" s="2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2"/>
      <c r="BE10" s="2"/>
    </row>
    <row r="11" spans="1:57" ht="22.5" customHeight="1" x14ac:dyDescent="0.3">
      <c r="A11" s="2"/>
      <c r="B11" s="129" t="s">
        <v>31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2"/>
    </row>
    <row r="12" spans="1:57" ht="27" customHeight="1" x14ac:dyDescent="0.3">
      <c r="A12" s="2"/>
      <c r="B12" s="2"/>
      <c r="C12" s="2"/>
      <c r="D12" s="2"/>
      <c r="E12" s="130" t="s">
        <v>71</v>
      </c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1"/>
      <c r="BB12" s="11"/>
      <c r="BC12" s="11"/>
      <c r="BD12" s="2"/>
      <c r="BE12" s="2"/>
    </row>
    <row r="13" spans="1:57" ht="26.25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55" t="s">
        <v>72</v>
      </c>
      <c r="AL13" s="155"/>
      <c r="AM13" s="155"/>
      <c r="AN13" s="155"/>
      <c r="AO13" s="155"/>
      <c r="AP13" s="155"/>
      <c r="AQ13" s="155"/>
      <c r="AR13" s="155"/>
      <c r="AS13" s="155"/>
      <c r="AT13" s="155"/>
      <c r="AU13" s="12"/>
      <c r="AV13" s="12"/>
      <c r="AW13" s="12"/>
      <c r="AX13" s="12"/>
      <c r="AY13" s="12"/>
      <c r="AZ13" s="12"/>
      <c r="BA13" s="11"/>
      <c r="BB13" s="11"/>
      <c r="BC13" s="11"/>
      <c r="BD13" s="2"/>
      <c r="BE13" s="2"/>
    </row>
    <row r="14" spans="1:57" ht="87.75" customHeight="1" x14ac:dyDescent="0.3">
      <c r="A14" s="2"/>
      <c r="B14" s="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2"/>
      <c r="R14" s="2"/>
      <c r="S14" s="2"/>
      <c r="T14" s="2"/>
      <c r="U14" s="2"/>
      <c r="V14" s="2"/>
      <c r="W14" s="2"/>
      <c r="X14" s="128" t="s">
        <v>73</v>
      </c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0"/>
      <c r="AZ14" s="10"/>
      <c r="BA14" s="10"/>
      <c r="BB14" s="10"/>
      <c r="BC14" s="10"/>
      <c r="BD14" s="2"/>
      <c r="BE14" s="2"/>
    </row>
    <row r="15" spans="1:57" ht="20.100000000000001" customHeight="1" x14ac:dyDescent="0.3">
      <c r="A15" s="2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2"/>
      <c r="S15" s="2"/>
      <c r="T15" s="2"/>
      <c r="U15" s="2"/>
      <c r="V15" s="2"/>
      <c r="W15" s="2"/>
      <c r="X15" s="128" t="s">
        <v>60</v>
      </c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0"/>
      <c r="AY15" s="10"/>
      <c r="AZ15" s="10"/>
      <c r="BA15" s="10"/>
      <c r="BB15" s="10"/>
      <c r="BC15" s="10"/>
      <c r="BD15" s="2"/>
      <c r="BE15" s="2"/>
    </row>
    <row r="16" spans="1:57" ht="20.100000000000001" customHeight="1" x14ac:dyDescent="0.3">
      <c r="A16" s="2"/>
      <c r="B16" s="14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1"/>
      <c r="R16" s="2"/>
      <c r="S16" s="2"/>
      <c r="T16" s="2"/>
      <c r="U16" s="2"/>
      <c r="V16" s="2"/>
      <c r="W16" s="2"/>
      <c r="X16" s="128" t="s">
        <v>61</v>
      </c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1"/>
      <c r="AX16" s="11"/>
      <c r="AY16" s="11"/>
      <c r="AZ16" s="11"/>
      <c r="BA16" s="11"/>
      <c r="BB16" s="11"/>
      <c r="BC16" s="11"/>
      <c r="BD16" s="2"/>
      <c r="BE16" s="2"/>
    </row>
    <row r="17" spans="1:59" ht="22.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128" t="s">
        <v>74</v>
      </c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1"/>
      <c r="AX17" s="11"/>
      <c r="AY17" s="11"/>
      <c r="AZ17" s="11"/>
      <c r="BA17" s="11"/>
      <c r="BB17" s="11"/>
      <c r="BC17" s="11"/>
      <c r="BD17" s="2"/>
      <c r="BE17" s="2"/>
    </row>
    <row r="18" spans="1:59" ht="24" customHeight="1" x14ac:dyDescent="0.3">
      <c r="A18" s="2"/>
      <c r="B18" s="2"/>
      <c r="C18" s="2"/>
      <c r="D18" s="2"/>
      <c r="E18" s="2"/>
      <c r="F18" s="2"/>
      <c r="G18" s="2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26" t="s">
        <v>75</v>
      </c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2"/>
    </row>
    <row r="19" spans="1:59" ht="18.95" customHeight="1" x14ac:dyDescent="0.3">
      <c r="A19" s="2"/>
      <c r="B19" s="2"/>
      <c r="C19" s="2"/>
      <c r="D19" s="2"/>
      <c r="E19" s="2"/>
      <c r="F19" s="2"/>
      <c r="G19" s="2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"/>
      <c r="AR19" s="2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2"/>
      <c r="BE19" s="2"/>
    </row>
    <row r="20" spans="1:59" s="3" customFormat="1" ht="18" customHeight="1" x14ac:dyDescent="0.3">
      <c r="A20" s="2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2"/>
    </row>
    <row r="21" spans="1:59" s="3" customFormat="1" ht="17.45" customHeight="1" x14ac:dyDescent="0.3">
      <c r="A21" s="2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2"/>
    </row>
    <row r="22" spans="1:59" s="3" customFormat="1" ht="44.25" customHeight="1" x14ac:dyDescent="0.3">
      <c r="A22" s="2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2"/>
    </row>
    <row r="23" spans="1:59" ht="127.5" customHeight="1" x14ac:dyDescent="0.2">
      <c r="A23" s="113" t="s">
        <v>62</v>
      </c>
      <c r="B23" s="113" t="s">
        <v>0</v>
      </c>
      <c r="C23" s="113" t="s">
        <v>1</v>
      </c>
      <c r="D23" s="113" t="s">
        <v>2</v>
      </c>
      <c r="E23" s="16" t="s">
        <v>76</v>
      </c>
      <c r="F23" s="133" t="s">
        <v>3</v>
      </c>
      <c r="G23" s="133"/>
      <c r="H23" s="133"/>
      <c r="I23" s="16" t="s">
        <v>77</v>
      </c>
      <c r="J23" s="146" t="s">
        <v>4</v>
      </c>
      <c r="K23" s="147"/>
      <c r="L23" s="148"/>
      <c r="M23" s="16" t="s">
        <v>78</v>
      </c>
      <c r="N23" s="146" t="s">
        <v>79</v>
      </c>
      <c r="O23" s="147"/>
      <c r="P23" s="147"/>
      <c r="Q23" s="148"/>
      <c r="R23" s="146" t="s">
        <v>80</v>
      </c>
      <c r="S23" s="147"/>
      <c r="T23" s="147"/>
      <c r="U23" s="148"/>
      <c r="V23" s="17" t="s">
        <v>81</v>
      </c>
      <c r="W23" s="53" t="s">
        <v>82</v>
      </c>
      <c r="X23" s="135" t="s">
        <v>5</v>
      </c>
      <c r="Y23" s="136"/>
      <c r="Z23" s="137"/>
      <c r="AA23" s="17" t="s">
        <v>83</v>
      </c>
      <c r="AB23" s="135" t="s">
        <v>6</v>
      </c>
      <c r="AC23" s="137"/>
      <c r="AD23" s="17" t="s">
        <v>84</v>
      </c>
      <c r="AE23" s="150" t="s">
        <v>85</v>
      </c>
      <c r="AF23" s="150"/>
      <c r="AG23" s="150"/>
      <c r="AH23" s="150"/>
      <c r="AI23" s="16" t="s">
        <v>86</v>
      </c>
      <c r="AJ23" s="156" t="s">
        <v>7</v>
      </c>
      <c r="AK23" s="157"/>
      <c r="AL23" s="158"/>
      <c r="AM23" s="90" t="s">
        <v>87</v>
      </c>
      <c r="AN23" s="146" t="s">
        <v>88</v>
      </c>
      <c r="AO23" s="147"/>
      <c r="AP23" s="147"/>
      <c r="AQ23" s="148"/>
      <c r="AR23" s="146" t="s">
        <v>89</v>
      </c>
      <c r="AS23" s="147"/>
      <c r="AT23" s="147"/>
      <c r="AU23" s="148"/>
      <c r="AV23" s="16" t="s">
        <v>90</v>
      </c>
      <c r="AW23" s="146" t="s">
        <v>8</v>
      </c>
      <c r="AX23" s="147"/>
      <c r="AY23" s="148"/>
      <c r="AZ23" s="16" t="s">
        <v>91</v>
      </c>
      <c r="BA23" s="146" t="s">
        <v>92</v>
      </c>
      <c r="BB23" s="147"/>
      <c r="BC23" s="147"/>
      <c r="BD23" s="148"/>
      <c r="BE23" s="17" t="s">
        <v>14</v>
      </c>
    </row>
    <row r="24" spans="1:59" ht="21.75" customHeight="1" x14ac:dyDescent="0.2">
      <c r="A24" s="114"/>
      <c r="B24" s="113"/>
      <c r="C24" s="113"/>
      <c r="D24" s="113"/>
      <c r="E24" s="140" t="s">
        <v>9</v>
      </c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</row>
    <row r="25" spans="1:59" ht="24" customHeight="1" x14ac:dyDescent="0.2">
      <c r="A25" s="114"/>
      <c r="B25" s="113"/>
      <c r="C25" s="113"/>
      <c r="D25" s="113"/>
      <c r="E25" s="18">
        <v>1</v>
      </c>
      <c r="F25" s="18">
        <v>2</v>
      </c>
      <c r="G25" s="18">
        <v>3</v>
      </c>
      <c r="H25" s="18">
        <v>4</v>
      </c>
      <c r="I25" s="18">
        <v>5</v>
      </c>
      <c r="J25" s="18">
        <v>6</v>
      </c>
      <c r="K25" s="18">
        <v>7</v>
      </c>
      <c r="L25" s="18">
        <v>8</v>
      </c>
      <c r="M25" s="18">
        <v>9</v>
      </c>
      <c r="N25" s="18">
        <v>10</v>
      </c>
      <c r="O25" s="18">
        <v>11</v>
      </c>
      <c r="P25" s="18">
        <v>12</v>
      </c>
      <c r="Q25" s="18">
        <v>13</v>
      </c>
      <c r="R25" s="18">
        <v>14</v>
      </c>
      <c r="S25" s="18">
        <v>15</v>
      </c>
      <c r="T25" s="18">
        <v>16</v>
      </c>
      <c r="U25" s="18">
        <v>17</v>
      </c>
      <c r="V25" s="18">
        <v>18</v>
      </c>
      <c r="W25" s="18">
        <v>19</v>
      </c>
      <c r="X25" s="18">
        <v>20</v>
      </c>
      <c r="Y25" s="18">
        <v>21</v>
      </c>
      <c r="Z25" s="18">
        <v>22</v>
      </c>
      <c r="AA25" s="18">
        <v>23</v>
      </c>
      <c r="AB25" s="18">
        <v>24</v>
      </c>
      <c r="AC25" s="18">
        <v>25</v>
      </c>
      <c r="AD25" s="18">
        <v>26</v>
      </c>
      <c r="AE25" s="18">
        <v>27</v>
      </c>
      <c r="AF25" s="18">
        <v>28</v>
      </c>
      <c r="AG25" s="18">
        <v>29</v>
      </c>
      <c r="AH25" s="18">
        <v>30</v>
      </c>
      <c r="AI25" s="18">
        <v>31</v>
      </c>
      <c r="AJ25" s="18">
        <v>32</v>
      </c>
      <c r="AK25" s="18">
        <v>33</v>
      </c>
      <c r="AL25" s="18">
        <v>34</v>
      </c>
      <c r="AM25" s="18">
        <v>35</v>
      </c>
      <c r="AN25" s="18">
        <v>36</v>
      </c>
      <c r="AO25" s="18">
        <v>37</v>
      </c>
      <c r="AP25" s="18">
        <v>38</v>
      </c>
      <c r="AQ25" s="18">
        <v>39</v>
      </c>
      <c r="AR25" s="18">
        <v>40</v>
      </c>
      <c r="AS25" s="18">
        <v>41</v>
      </c>
      <c r="AT25" s="18">
        <v>42</v>
      </c>
      <c r="AU25" s="18">
        <v>43</v>
      </c>
      <c r="AV25" s="18">
        <v>44</v>
      </c>
      <c r="AW25" s="18">
        <v>45</v>
      </c>
      <c r="AX25" s="18">
        <v>46</v>
      </c>
      <c r="AY25" s="18">
        <v>47</v>
      </c>
      <c r="AZ25" s="18">
        <v>48</v>
      </c>
      <c r="BA25" s="18">
        <v>49</v>
      </c>
      <c r="BB25" s="18">
        <v>50</v>
      </c>
      <c r="BC25" s="18">
        <v>51</v>
      </c>
      <c r="BD25" s="18">
        <v>52</v>
      </c>
      <c r="BE25" s="19"/>
    </row>
    <row r="26" spans="1:59" s="5" customFormat="1" ht="29.25" customHeight="1" x14ac:dyDescent="0.2">
      <c r="A26" s="145" t="s">
        <v>63</v>
      </c>
      <c r="B26" s="138" t="s">
        <v>105</v>
      </c>
      <c r="C26" s="138" t="s">
        <v>104</v>
      </c>
      <c r="D26" s="20" t="s">
        <v>64</v>
      </c>
      <c r="E26" s="28">
        <f>E28+E30+E36</f>
        <v>6</v>
      </c>
      <c r="F26" s="28">
        <f>F28+F30+F36</f>
        <v>6</v>
      </c>
      <c r="G26" s="28">
        <f>G28+G30+G36</f>
        <v>6</v>
      </c>
      <c r="H26" s="28">
        <f t="shared" ref="H26:P26" si="0">H28+H30+H32+H36</f>
        <v>8</v>
      </c>
      <c r="I26" s="28">
        <f t="shared" si="0"/>
        <v>8</v>
      </c>
      <c r="J26" s="28">
        <f t="shared" si="0"/>
        <v>8</v>
      </c>
      <c r="K26" s="28">
        <f t="shared" si="0"/>
        <v>8</v>
      </c>
      <c r="L26" s="28">
        <f t="shared" si="0"/>
        <v>8</v>
      </c>
      <c r="M26" s="28">
        <f t="shared" si="0"/>
        <v>8</v>
      </c>
      <c r="N26" s="28">
        <f t="shared" si="0"/>
        <v>8</v>
      </c>
      <c r="O26" s="28">
        <f t="shared" si="0"/>
        <v>8</v>
      </c>
      <c r="P26" s="28">
        <f t="shared" si="0"/>
        <v>8</v>
      </c>
      <c r="Q26" s="28">
        <f>Q30+Q32+Q36</f>
        <v>6</v>
      </c>
      <c r="R26" s="28">
        <f>R30+R32+R36</f>
        <v>6</v>
      </c>
      <c r="S26" s="28">
        <f>S30+S32+S36</f>
        <v>6</v>
      </c>
      <c r="T26" s="28">
        <f>T32+T36</f>
        <v>4</v>
      </c>
      <c r="U26" s="28">
        <f>U32+U36</f>
        <v>4</v>
      </c>
      <c r="V26" s="91">
        <v>0</v>
      </c>
      <c r="W26" s="91">
        <v>0</v>
      </c>
      <c r="X26" s="29">
        <f t="shared" ref="X26:AG26" si="1">X28+X30+X32+X34+X36</f>
        <v>8</v>
      </c>
      <c r="Y26" s="29">
        <f t="shared" si="1"/>
        <v>8</v>
      </c>
      <c r="Z26" s="29">
        <f t="shared" si="1"/>
        <v>8</v>
      </c>
      <c r="AA26" s="29">
        <f t="shared" si="1"/>
        <v>8</v>
      </c>
      <c r="AB26" s="29">
        <f t="shared" si="1"/>
        <v>8</v>
      </c>
      <c r="AC26" s="29">
        <f t="shared" si="1"/>
        <v>8</v>
      </c>
      <c r="AD26" s="29">
        <f t="shared" si="1"/>
        <v>8</v>
      </c>
      <c r="AE26" s="29">
        <f t="shared" si="1"/>
        <v>8</v>
      </c>
      <c r="AF26" s="29">
        <f t="shared" si="1"/>
        <v>8</v>
      </c>
      <c r="AG26" s="29">
        <f t="shared" si="1"/>
        <v>8</v>
      </c>
      <c r="AH26" s="29">
        <f>AH30+AH32+AH34</f>
        <v>6</v>
      </c>
      <c r="AI26" s="29">
        <f>AI32+AI34+AI36</f>
        <v>4</v>
      </c>
      <c r="AJ26" s="29">
        <f>AJ34</f>
        <v>2</v>
      </c>
      <c r="AK26" s="29">
        <f>AK34</f>
        <v>2</v>
      </c>
      <c r="AL26" s="29">
        <f>AL34</f>
        <v>2</v>
      </c>
      <c r="AM26" s="29">
        <f>AM34</f>
        <v>2</v>
      </c>
      <c r="AN26" s="29">
        <f>AN34</f>
        <v>2</v>
      </c>
      <c r="AO26" s="29">
        <v>0</v>
      </c>
      <c r="AP26" s="29">
        <v>0</v>
      </c>
      <c r="AQ26" s="29">
        <v>0</v>
      </c>
      <c r="AR26" s="29">
        <v>0</v>
      </c>
      <c r="AS26" s="28">
        <v>0</v>
      </c>
      <c r="AT26" s="93" t="s">
        <v>23</v>
      </c>
      <c r="AU26" s="93" t="s">
        <v>23</v>
      </c>
      <c r="AV26" s="91">
        <v>0</v>
      </c>
      <c r="AW26" s="91">
        <v>0</v>
      </c>
      <c r="AX26" s="91">
        <v>0</v>
      </c>
      <c r="AY26" s="91">
        <v>0</v>
      </c>
      <c r="AZ26" s="91">
        <v>0</v>
      </c>
      <c r="BA26" s="91">
        <v>0</v>
      </c>
      <c r="BB26" s="91">
        <v>0</v>
      </c>
      <c r="BC26" s="91">
        <v>0</v>
      </c>
      <c r="BD26" s="91">
        <v>0</v>
      </c>
      <c r="BE26" s="29">
        <f>SUM(E26:BD26)</f>
        <v>216</v>
      </c>
      <c r="BG26" s="5">
        <v>216</v>
      </c>
    </row>
    <row r="27" spans="1:59" s="5" customFormat="1" ht="23.25" customHeight="1" x14ac:dyDescent="0.2">
      <c r="A27" s="145"/>
      <c r="B27" s="138"/>
      <c r="C27" s="138"/>
      <c r="D27" s="20" t="s">
        <v>34</v>
      </c>
      <c r="E27" s="21">
        <f>E33+E35</f>
        <v>0</v>
      </c>
      <c r="F27" s="21">
        <f>F33+F35</f>
        <v>0</v>
      </c>
      <c r="G27" s="21">
        <f>G35</f>
        <v>0</v>
      </c>
      <c r="H27" s="21">
        <v>0</v>
      </c>
      <c r="I27" s="21">
        <f>I37</f>
        <v>0</v>
      </c>
      <c r="J27" s="21">
        <f>J37</f>
        <v>0</v>
      </c>
      <c r="K27" s="21">
        <f>K37</f>
        <v>0</v>
      </c>
      <c r="L27" s="21">
        <f>L29+L31</f>
        <v>0</v>
      </c>
      <c r="M27" s="21">
        <f>M29+M31</f>
        <v>0</v>
      </c>
      <c r="N27" s="21">
        <f>N29+N31</f>
        <v>2</v>
      </c>
      <c r="O27" s="21">
        <f>O29+O31</f>
        <v>2</v>
      </c>
      <c r="P27" s="21">
        <f>P31</f>
        <v>2</v>
      </c>
      <c r="Q27" s="21">
        <f>Q31</f>
        <v>2</v>
      </c>
      <c r="R27" s="21">
        <f>R33</f>
        <v>2</v>
      </c>
      <c r="S27" s="21">
        <f>S33</f>
        <v>2</v>
      </c>
      <c r="T27" s="21">
        <f>T37</f>
        <v>2</v>
      </c>
      <c r="U27" s="21">
        <v>0</v>
      </c>
      <c r="V27" s="91">
        <v>0</v>
      </c>
      <c r="W27" s="91">
        <v>0</v>
      </c>
      <c r="X27" s="25">
        <v>0</v>
      </c>
      <c r="Y27" s="25">
        <f>Y35</f>
        <v>2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f>AE29+AE31+AE33</f>
        <v>0</v>
      </c>
      <c r="AF27" s="25">
        <f>AF29+AF31</f>
        <v>0</v>
      </c>
      <c r="AG27" s="25">
        <f>AG29</f>
        <v>0</v>
      </c>
      <c r="AH27" s="25">
        <v>0</v>
      </c>
      <c r="AI27" s="25">
        <v>0</v>
      </c>
      <c r="AJ27" s="25">
        <v>0</v>
      </c>
      <c r="AK27" s="25">
        <f>AK29+AK31</f>
        <v>0</v>
      </c>
      <c r="AL27" s="25">
        <v>0</v>
      </c>
      <c r="AM27" s="25">
        <v>0</v>
      </c>
      <c r="AN27" s="25">
        <v>0</v>
      </c>
      <c r="AO27" s="25">
        <v>0</v>
      </c>
      <c r="AP27" s="25">
        <v>0</v>
      </c>
      <c r="AQ27" s="25">
        <v>0</v>
      </c>
      <c r="AR27" s="25">
        <v>0</v>
      </c>
      <c r="AS27" s="21">
        <v>0</v>
      </c>
      <c r="AT27" s="93" t="s">
        <v>23</v>
      </c>
      <c r="AU27" s="93" t="s">
        <v>23</v>
      </c>
      <c r="AV27" s="91">
        <v>0</v>
      </c>
      <c r="AW27" s="91">
        <v>0</v>
      </c>
      <c r="AX27" s="91">
        <v>0</v>
      </c>
      <c r="AY27" s="91">
        <v>0</v>
      </c>
      <c r="AZ27" s="91">
        <v>0</v>
      </c>
      <c r="BA27" s="91">
        <v>0</v>
      </c>
      <c r="BB27" s="91">
        <v>0</v>
      </c>
      <c r="BC27" s="91">
        <v>0</v>
      </c>
      <c r="BD27" s="91">
        <v>0</v>
      </c>
      <c r="BE27" s="21">
        <f>SUM(E27:BC27)</f>
        <v>16</v>
      </c>
    </row>
    <row r="28" spans="1:59" s="5" customFormat="1" ht="30" customHeight="1" x14ac:dyDescent="0.2">
      <c r="A28" s="145"/>
      <c r="B28" s="132" t="s">
        <v>106</v>
      </c>
      <c r="C28" s="132" t="s">
        <v>107</v>
      </c>
      <c r="D28" s="22" t="s">
        <v>64</v>
      </c>
      <c r="E28" s="55">
        <v>2</v>
      </c>
      <c r="F28" s="55">
        <v>2</v>
      </c>
      <c r="G28" s="55">
        <v>2</v>
      </c>
      <c r="H28" s="55">
        <v>2</v>
      </c>
      <c r="I28" s="55">
        <v>2</v>
      </c>
      <c r="J28" s="55">
        <v>2</v>
      </c>
      <c r="K28" s="55">
        <v>2</v>
      </c>
      <c r="L28" s="55">
        <v>2</v>
      </c>
      <c r="M28" s="55">
        <v>2</v>
      </c>
      <c r="N28" s="55">
        <v>2</v>
      </c>
      <c r="O28" s="55">
        <v>2</v>
      </c>
      <c r="P28" s="55">
        <v>2</v>
      </c>
      <c r="Q28" s="55"/>
      <c r="R28" s="55"/>
      <c r="S28" s="55"/>
      <c r="T28" s="55"/>
      <c r="U28" s="55"/>
      <c r="V28" s="91">
        <v>0</v>
      </c>
      <c r="W28" s="91">
        <v>0</v>
      </c>
      <c r="X28" s="60">
        <v>2</v>
      </c>
      <c r="Y28" s="60">
        <v>2</v>
      </c>
      <c r="Z28" s="60">
        <v>2</v>
      </c>
      <c r="AA28" s="60">
        <v>2</v>
      </c>
      <c r="AB28" s="60">
        <v>2</v>
      </c>
      <c r="AC28" s="60">
        <v>2</v>
      </c>
      <c r="AD28" s="60">
        <v>2</v>
      </c>
      <c r="AE28" s="60">
        <v>2</v>
      </c>
      <c r="AF28" s="60">
        <v>2</v>
      </c>
      <c r="AG28" s="60">
        <v>2</v>
      </c>
      <c r="AH28" s="60" t="s">
        <v>59</v>
      </c>
      <c r="AI28" s="60"/>
      <c r="AJ28" s="60"/>
      <c r="AK28" s="60"/>
      <c r="AL28" s="60"/>
      <c r="AM28" s="60"/>
      <c r="AN28" s="60"/>
      <c r="AO28" s="60"/>
      <c r="AP28" s="24"/>
      <c r="AQ28" s="24"/>
      <c r="AR28" s="24"/>
      <c r="AS28" s="24"/>
      <c r="AT28" s="94" t="s">
        <v>23</v>
      </c>
      <c r="AU28" s="94" t="s">
        <v>23</v>
      </c>
      <c r="AV28" s="91">
        <v>0</v>
      </c>
      <c r="AW28" s="91">
        <v>0</v>
      </c>
      <c r="AX28" s="91">
        <v>0</v>
      </c>
      <c r="AY28" s="91">
        <v>0</v>
      </c>
      <c r="AZ28" s="91">
        <v>0</v>
      </c>
      <c r="BA28" s="91">
        <v>0</v>
      </c>
      <c r="BB28" s="91">
        <v>0</v>
      </c>
      <c r="BC28" s="91">
        <v>0</v>
      </c>
      <c r="BD28" s="91">
        <v>0</v>
      </c>
      <c r="BE28" s="34">
        <f>SUM(E28:BD28)</f>
        <v>44</v>
      </c>
    </row>
    <row r="29" spans="1:59" s="5" customFormat="1" ht="21.75" customHeight="1" x14ac:dyDescent="0.2">
      <c r="A29" s="145"/>
      <c r="B29" s="132"/>
      <c r="C29" s="132"/>
      <c r="D29" s="22" t="s">
        <v>34</v>
      </c>
      <c r="E29" s="54"/>
      <c r="F29" s="54"/>
      <c r="G29" s="54"/>
      <c r="H29" s="54"/>
      <c r="I29" s="54"/>
      <c r="J29" s="54"/>
      <c r="K29" s="54"/>
      <c r="L29" s="54"/>
      <c r="M29" s="54"/>
      <c r="N29" s="54">
        <v>2</v>
      </c>
      <c r="O29" s="54">
        <v>2</v>
      </c>
      <c r="P29" s="54"/>
      <c r="Q29" s="54"/>
      <c r="R29" s="54"/>
      <c r="S29" s="54"/>
      <c r="T29" s="54"/>
      <c r="U29" s="56"/>
      <c r="V29" s="91">
        <v>0</v>
      </c>
      <c r="W29" s="91">
        <v>0</v>
      </c>
      <c r="X29" s="34" t="s">
        <v>59</v>
      </c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25"/>
      <c r="AQ29" s="25"/>
      <c r="AR29" s="25"/>
      <c r="AS29" s="25"/>
      <c r="AT29" s="94" t="s">
        <v>23</v>
      </c>
      <c r="AU29" s="94" t="s">
        <v>23</v>
      </c>
      <c r="AV29" s="91">
        <v>0</v>
      </c>
      <c r="AW29" s="91">
        <v>0</v>
      </c>
      <c r="AX29" s="91">
        <v>0</v>
      </c>
      <c r="AY29" s="91">
        <v>0</v>
      </c>
      <c r="AZ29" s="91">
        <v>0</v>
      </c>
      <c r="BA29" s="91">
        <v>0</v>
      </c>
      <c r="BB29" s="91">
        <v>0</v>
      </c>
      <c r="BC29" s="91">
        <v>0</v>
      </c>
      <c r="BD29" s="91">
        <v>0</v>
      </c>
      <c r="BE29" s="34">
        <f>SUM(E29:BD29)</f>
        <v>4</v>
      </c>
    </row>
    <row r="30" spans="1:59" s="6" customFormat="1" ht="30" customHeight="1" x14ac:dyDescent="0.2">
      <c r="A30" s="145"/>
      <c r="B30" s="132" t="s">
        <v>108</v>
      </c>
      <c r="C30" s="132" t="s">
        <v>30</v>
      </c>
      <c r="D30" s="22" t="s">
        <v>64</v>
      </c>
      <c r="E30" s="55">
        <v>2</v>
      </c>
      <c r="F30" s="55">
        <v>2</v>
      </c>
      <c r="G30" s="55">
        <v>2</v>
      </c>
      <c r="H30" s="55">
        <v>2</v>
      </c>
      <c r="I30" s="55">
        <v>2</v>
      </c>
      <c r="J30" s="55">
        <v>2</v>
      </c>
      <c r="K30" s="55">
        <v>2</v>
      </c>
      <c r="L30" s="55">
        <v>2</v>
      </c>
      <c r="M30" s="55">
        <v>2</v>
      </c>
      <c r="N30" s="55">
        <v>2</v>
      </c>
      <c r="O30" s="55">
        <v>2</v>
      </c>
      <c r="P30" s="55">
        <v>2</v>
      </c>
      <c r="Q30" s="55">
        <v>2</v>
      </c>
      <c r="R30" s="55">
        <v>2</v>
      </c>
      <c r="S30" s="55">
        <v>2</v>
      </c>
      <c r="T30" s="55" t="s">
        <v>59</v>
      </c>
      <c r="U30" s="55"/>
      <c r="V30" s="91">
        <v>0</v>
      </c>
      <c r="W30" s="91">
        <v>0</v>
      </c>
      <c r="X30" s="60">
        <v>2</v>
      </c>
      <c r="Y30" s="60">
        <v>2</v>
      </c>
      <c r="Z30" s="60">
        <v>2</v>
      </c>
      <c r="AA30" s="60">
        <v>2</v>
      </c>
      <c r="AB30" s="60">
        <v>2</v>
      </c>
      <c r="AC30" s="60">
        <v>2</v>
      </c>
      <c r="AD30" s="60">
        <v>2</v>
      </c>
      <c r="AE30" s="60">
        <v>2</v>
      </c>
      <c r="AF30" s="60">
        <v>2</v>
      </c>
      <c r="AG30" s="60">
        <v>2</v>
      </c>
      <c r="AH30" s="60">
        <v>2</v>
      </c>
      <c r="AI30" s="60"/>
      <c r="AJ30" s="60"/>
      <c r="AK30" s="60"/>
      <c r="AL30" s="60"/>
      <c r="AM30" s="60"/>
      <c r="AN30" s="60"/>
      <c r="AO30" s="60"/>
      <c r="AP30" s="24"/>
      <c r="AQ30" s="24"/>
      <c r="AR30" s="24"/>
      <c r="AS30" s="24"/>
      <c r="AT30" s="94" t="s">
        <v>23</v>
      </c>
      <c r="AU30" s="94" t="s">
        <v>23</v>
      </c>
      <c r="AV30" s="91">
        <v>0</v>
      </c>
      <c r="AW30" s="91">
        <v>0</v>
      </c>
      <c r="AX30" s="91">
        <v>0</v>
      </c>
      <c r="AY30" s="91">
        <v>0</v>
      </c>
      <c r="AZ30" s="91">
        <v>0</v>
      </c>
      <c r="BA30" s="91">
        <v>0</v>
      </c>
      <c r="BB30" s="91">
        <v>0</v>
      </c>
      <c r="BC30" s="91">
        <v>0</v>
      </c>
      <c r="BD30" s="91">
        <v>0</v>
      </c>
      <c r="BE30" s="34">
        <f>SUM(E30:BD30)</f>
        <v>52</v>
      </c>
    </row>
    <row r="31" spans="1:59" s="6" customFormat="1" ht="27" customHeight="1" x14ac:dyDescent="0.2">
      <c r="A31" s="145"/>
      <c r="B31" s="132"/>
      <c r="C31" s="132"/>
      <c r="D31" s="22" t="s">
        <v>34</v>
      </c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>
        <v>2</v>
      </c>
      <c r="Q31" s="54">
        <v>2</v>
      </c>
      <c r="R31" s="54"/>
      <c r="S31" s="54"/>
      <c r="T31" s="54"/>
      <c r="U31" s="56"/>
      <c r="V31" s="91">
        <v>0</v>
      </c>
      <c r="W31" s="91">
        <v>0</v>
      </c>
      <c r="X31" s="34"/>
      <c r="Y31" s="34" t="s">
        <v>59</v>
      </c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25"/>
      <c r="AQ31" s="25"/>
      <c r="AR31" s="25"/>
      <c r="AS31" s="25"/>
      <c r="AT31" s="94" t="s">
        <v>23</v>
      </c>
      <c r="AU31" s="94" t="s">
        <v>23</v>
      </c>
      <c r="AV31" s="91">
        <v>0</v>
      </c>
      <c r="AW31" s="91">
        <v>0</v>
      </c>
      <c r="AX31" s="91">
        <v>0</v>
      </c>
      <c r="AY31" s="91">
        <v>0</v>
      </c>
      <c r="AZ31" s="91">
        <v>0</v>
      </c>
      <c r="BA31" s="91">
        <v>0</v>
      </c>
      <c r="BB31" s="91">
        <v>0</v>
      </c>
      <c r="BC31" s="91">
        <v>0</v>
      </c>
      <c r="BD31" s="91">
        <v>0</v>
      </c>
      <c r="BE31" s="34">
        <f>SUM(E31:BD31)</f>
        <v>4</v>
      </c>
    </row>
    <row r="32" spans="1:59" s="6" customFormat="1" ht="27.75" customHeight="1" x14ac:dyDescent="0.2">
      <c r="A32" s="145"/>
      <c r="B32" s="132" t="s">
        <v>109</v>
      </c>
      <c r="C32" s="132" t="s">
        <v>22</v>
      </c>
      <c r="D32" s="22" t="s">
        <v>64</v>
      </c>
      <c r="E32" s="55" t="s">
        <v>59</v>
      </c>
      <c r="F32" s="55" t="s">
        <v>59</v>
      </c>
      <c r="G32" s="55" t="s">
        <v>59</v>
      </c>
      <c r="H32" s="55">
        <v>2</v>
      </c>
      <c r="I32" s="55">
        <v>2</v>
      </c>
      <c r="J32" s="55">
        <v>2</v>
      </c>
      <c r="K32" s="55">
        <v>2</v>
      </c>
      <c r="L32" s="55">
        <v>2</v>
      </c>
      <c r="M32" s="55">
        <v>2</v>
      </c>
      <c r="N32" s="55">
        <v>2</v>
      </c>
      <c r="O32" s="55">
        <v>2</v>
      </c>
      <c r="P32" s="55">
        <v>2</v>
      </c>
      <c r="Q32" s="55">
        <v>2</v>
      </c>
      <c r="R32" s="55">
        <v>2</v>
      </c>
      <c r="S32" s="55">
        <v>2</v>
      </c>
      <c r="T32" s="55">
        <v>2</v>
      </c>
      <c r="U32" s="55">
        <v>2</v>
      </c>
      <c r="V32" s="91">
        <v>0</v>
      </c>
      <c r="W32" s="91">
        <v>0</v>
      </c>
      <c r="X32" s="55">
        <v>2</v>
      </c>
      <c r="Y32" s="55">
        <v>2</v>
      </c>
      <c r="Z32" s="55">
        <v>2</v>
      </c>
      <c r="AA32" s="55">
        <v>2</v>
      </c>
      <c r="AB32" s="55">
        <v>2</v>
      </c>
      <c r="AC32" s="55">
        <v>2</v>
      </c>
      <c r="AD32" s="55">
        <v>2</v>
      </c>
      <c r="AE32" s="55">
        <v>2</v>
      </c>
      <c r="AF32" s="55">
        <v>2</v>
      </c>
      <c r="AG32" s="55">
        <v>2</v>
      </c>
      <c r="AH32" s="55">
        <v>2</v>
      </c>
      <c r="AI32" s="55">
        <v>2</v>
      </c>
      <c r="AJ32" s="55"/>
      <c r="AK32" s="55"/>
      <c r="AL32" s="55"/>
      <c r="AM32" s="55"/>
      <c r="AN32" s="55"/>
      <c r="AO32" s="55"/>
      <c r="AP32" s="23"/>
      <c r="AQ32" s="23"/>
      <c r="AR32" s="23"/>
      <c r="AS32" s="24"/>
      <c r="AT32" s="94" t="s">
        <v>23</v>
      </c>
      <c r="AU32" s="94" t="s">
        <v>23</v>
      </c>
      <c r="AV32" s="91">
        <v>0</v>
      </c>
      <c r="AW32" s="91">
        <v>0</v>
      </c>
      <c r="AX32" s="91">
        <v>0</v>
      </c>
      <c r="AY32" s="91">
        <v>0</v>
      </c>
      <c r="AZ32" s="91">
        <v>0</v>
      </c>
      <c r="BA32" s="91">
        <v>0</v>
      </c>
      <c r="BB32" s="91">
        <v>0</v>
      </c>
      <c r="BC32" s="91">
        <v>0</v>
      </c>
      <c r="BD32" s="91">
        <v>0</v>
      </c>
      <c r="BE32" s="34">
        <f>SUM(E32:BD32)</f>
        <v>52</v>
      </c>
    </row>
    <row r="33" spans="1:59" s="6" customFormat="1" ht="24.75" customHeight="1" x14ac:dyDescent="0.2">
      <c r="A33" s="145"/>
      <c r="B33" s="132"/>
      <c r="C33" s="132"/>
      <c r="D33" s="22" t="s">
        <v>34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>
        <v>2</v>
      </c>
      <c r="S33" s="54">
        <v>2</v>
      </c>
      <c r="T33" s="54"/>
      <c r="U33" s="56"/>
      <c r="V33" s="91">
        <v>0</v>
      </c>
      <c r="W33" s="91">
        <v>0</v>
      </c>
      <c r="X33" s="34"/>
      <c r="Y33" s="34"/>
      <c r="Z33" s="34" t="s">
        <v>59</v>
      </c>
      <c r="AA33" s="34" t="s">
        <v>59</v>
      </c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25"/>
      <c r="AQ33" s="25"/>
      <c r="AR33" s="25"/>
      <c r="AS33" s="25"/>
      <c r="AT33" s="94" t="s">
        <v>23</v>
      </c>
      <c r="AU33" s="94" t="s">
        <v>23</v>
      </c>
      <c r="AV33" s="91">
        <v>0</v>
      </c>
      <c r="AW33" s="91">
        <v>0</v>
      </c>
      <c r="AX33" s="91">
        <v>0</v>
      </c>
      <c r="AY33" s="91">
        <v>0</v>
      </c>
      <c r="AZ33" s="91">
        <v>0</v>
      </c>
      <c r="BA33" s="91">
        <v>0</v>
      </c>
      <c r="BB33" s="91">
        <v>0</v>
      </c>
      <c r="BC33" s="91">
        <v>0</v>
      </c>
      <c r="BD33" s="91">
        <v>0</v>
      </c>
      <c r="BE33" s="34">
        <f>SUM(E33:AS33)</f>
        <v>4</v>
      </c>
    </row>
    <row r="34" spans="1:59" s="6" customFormat="1" ht="24" customHeight="1" x14ac:dyDescent="0.2">
      <c r="A34" s="145"/>
      <c r="B34" s="132" t="s">
        <v>110</v>
      </c>
      <c r="C34" s="141" t="s">
        <v>28</v>
      </c>
      <c r="D34" s="22" t="s">
        <v>64</v>
      </c>
      <c r="E34" s="55" t="s">
        <v>59</v>
      </c>
      <c r="F34" s="55" t="s">
        <v>59</v>
      </c>
      <c r="G34" s="55" t="s">
        <v>59</v>
      </c>
      <c r="H34" s="55" t="s">
        <v>59</v>
      </c>
      <c r="I34" s="55" t="s">
        <v>59</v>
      </c>
      <c r="J34" s="55" t="s">
        <v>59</v>
      </c>
      <c r="K34" s="55" t="s">
        <v>59</v>
      </c>
      <c r="L34" s="55" t="s">
        <v>59</v>
      </c>
      <c r="M34" s="55" t="s">
        <v>59</v>
      </c>
      <c r="N34" s="55" t="s">
        <v>59</v>
      </c>
      <c r="O34" s="55" t="s">
        <v>59</v>
      </c>
      <c r="P34" s="55" t="s">
        <v>59</v>
      </c>
      <c r="Q34" s="55" t="s">
        <v>59</v>
      </c>
      <c r="R34" s="55"/>
      <c r="S34" s="55"/>
      <c r="T34" s="55"/>
      <c r="U34" s="55"/>
      <c r="V34" s="91">
        <v>0</v>
      </c>
      <c r="W34" s="91">
        <v>0</v>
      </c>
      <c r="X34" s="55">
        <v>2</v>
      </c>
      <c r="Y34" s="55">
        <v>2</v>
      </c>
      <c r="Z34" s="55">
        <v>2</v>
      </c>
      <c r="AA34" s="55">
        <v>2</v>
      </c>
      <c r="AB34" s="55">
        <v>2</v>
      </c>
      <c r="AC34" s="55">
        <v>2</v>
      </c>
      <c r="AD34" s="55">
        <v>2</v>
      </c>
      <c r="AE34" s="55">
        <v>2</v>
      </c>
      <c r="AF34" s="55">
        <v>2</v>
      </c>
      <c r="AG34" s="55">
        <v>2</v>
      </c>
      <c r="AH34" s="55">
        <v>2</v>
      </c>
      <c r="AI34" s="55">
        <v>2</v>
      </c>
      <c r="AJ34" s="55">
        <v>2</v>
      </c>
      <c r="AK34" s="55">
        <v>2</v>
      </c>
      <c r="AL34" s="55">
        <v>2</v>
      </c>
      <c r="AM34" s="55">
        <v>2</v>
      </c>
      <c r="AN34" s="55">
        <v>2</v>
      </c>
      <c r="AO34" s="55"/>
      <c r="AP34" s="23"/>
      <c r="AQ34" s="23"/>
      <c r="AR34" s="23"/>
      <c r="AS34" s="24"/>
      <c r="AT34" s="94" t="s">
        <v>23</v>
      </c>
      <c r="AU34" s="94" t="s">
        <v>23</v>
      </c>
      <c r="AV34" s="91">
        <v>0</v>
      </c>
      <c r="AW34" s="91">
        <v>0</v>
      </c>
      <c r="AX34" s="91">
        <v>0</v>
      </c>
      <c r="AY34" s="91">
        <v>0</v>
      </c>
      <c r="AZ34" s="91">
        <v>0</v>
      </c>
      <c r="BA34" s="91">
        <v>0</v>
      </c>
      <c r="BB34" s="91">
        <v>0</v>
      </c>
      <c r="BC34" s="91">
        <v>0</v>
      </c>
      <c r="BD34" s="91">
        <v>0</v>
      </c>
      <c r="BE34" s="34">
        <f t="shared" ref="BE34:BE45" si="2">SUM(E34:BD34)</f>
        <v>34</v>
      </c>
    </row>
    <row r="35" spans="1:59" s="6" customFormat="1" ht="23.25" customHeight="1" x14ac:dyDescent="0.2">
      <c r="A35" s="145"/>
      <c r="B35" s="132"/>
      <c r="C35" s="153"/>
      <c r="D35" s="22" t="s">
        <v>34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6"/>
      <c r="V35" s="91">
        <v>0</v>
      </c>
      <c r="W35" s="91">
        <v>0</v>
      </c>
      <c r="X35" s="34"/>
      <c r="Y35" s="34">
        <v>2</v>
      </c>
      <c r="Z35" s="34"/>
      <c r="AA35" s="34"/>
      <c r="AB35" s="34" t="s">
        <v>59</v>
      </c>
      <c r="AC35" s="34" t="s">
        <v>59</v>
      </c>
      <c r="AD35" s="34"/>
      <c r="AE35" s="34"/>
      <c r="AF35" s="34"/>
      <c r="AG35" s="34"/>
      <c r="AH35" s="34"/>
      <c r="AI35" s="34"/>
      <c r="AJ35" s="54"/>
      <c r="AK35" s="54"/>
      <c r="AL35" s="54"/>
      <c r="AM35" s="54"/>
      <c r="AN35" s="54"/>
      <c r="AO35" s="54"/>
      <c r="AP35" s="21"/>
      <c r="AQ35" s="21"/>
      <c r="AR35" s="21"/>
      <c r="AS35" s="25"/>
      <c r="AT35" s="94" t="s">
        <v>23</v>
      </c>
      <c r="AU35" s="94" t="s">
        <v>23</v>
      </c>
      <c r="AV35" s="91">
        <v>0</v>
      </c>
      <c r="AW35" s="91">
        <v>0</v>
      </c>
      <c r="AX35" s="91">
        <v>0</v>
      </c>
      <c r="AY35" s="91">
        <v>0</v>
      </c>
      <c r="AZ35" s="91">
        <v>0</v>
      </c>
      <c r="BA35" s="91">
        <v>0</v>
      </c>
      <c r="BB35" s="91">
        <v>0</v>
      </c>
      <c r="BC35" s="91">
        <v>0</v>
      </c>
      <c r="BD35" s="91">
        <v>0</v>
      </c>
      <c r="BE35" s="34">
        <f t="shared" si="2"/>
        <v>2</v>
      </c>
    </row>
    <row r="36" spans="1:59" s="6" customFormat="1" ht="26.25" customHeight="1" x14ac:dyDescent="0.2">
      <c r="A36" s="145"/>
      <c r="B36" s="132" t="s">
        <v>111</v>
      </c>
      <c r="C36" s="141" t="s">
        <v>27</v>
      </c>
      <c r="D36" s="22" t="s">
        <v>65</v>
      </c>
      <c r="E36" s="55">
        <v>2</v>
      </c>
      <c r="F36" s="55">
        <v>2</v>
      </c>
      <c r="G36" s="55">
        <v>2</v>
      </c>
      <c r="H36" s="55">
        <v>2</v>
      </c>
      <c r="I36" s="55">
        <v>2</v>
      </c>
      <c r="J36" s="55">
        <v>2</v>
      </c>
      <c r="K36" s="57">
        <v>2</v>
      </c>
      <c r="L36" s="57">
        <v>2</v>
      </c>
      <c r="M36" s="57">
        <v>2</v>
      </c>
      <c r="N36" s="57">
        <v>2</v>
      </c>
      <c r="O36" s="57">
        <v>2</v>
      </c>
      <c r="P36" s="57">
        <v>2</v>
      </c>
      <c r="Q36" s="57">
        <v>2</v>
      </c>
      <c r="R36" s="57">
        <v>2</v>
      </c>
      <c r="S36" s="57">
        <v>2</v>
      </c>
      <c r="T36" s="57">
        <v>2</v>
      </c>
      <c r="U36" s="57">
        <v>2</v>
      </c>
      <c r="V36" s="91">
        <v>0</v>
      </c>
      <c r="W36" s="91">
        <v>0</v>
      </c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55"/>
      <c r="AN36" s="30"/>
      <c r="AO36" s="30"/>
      <c r="AP36" s="26"/>
      <c r="AQ36" s="26"/>
      <c r="AR36" s="26"/>
      <c r="AS36" s="26"/>
      <c r="AT36" s="94" t="s">
        <v>23</v>
      </c>
      <c r="AU36" s="94" t="s">
        <v>23</v>
      </c>
      <c r="AV36" s="91">
        <v>0</v>
      </c>
      <c r="AW36" s="91">
        <v>0</v>
      </c>
      <c r="AX36" s="91">
        <v>0</v>
      </c>
      <c r="AY36" s="91">
        <v>0</v>
      </c>
      <c r="AZ36" s="91">
        <v>0</v>
      </c>
      <c r="BA36" s="91">
        <v>0</v>
      </c>
      <c r="BB36" s="91">
        <v>0</v>
      </c>
      <c r="BC36" s="91">
        <v>0</v>
      </c>
      <c r="BD36" s="91">
        <v>0</v>
      </c>
      <c r="BE36" s="31">
        <f t="shared" si="2"/>
        <v>34</v>
      </c>
    </row>
    <row r="37" spans="1:59" s="6" customFormat="1" ht="24.75" customHeight="1" x14ac:dyDescent="0.2">
      <c r="A37" s="145"/>
      <c r="B37" s="132"/>
      <c r="C37" s="153"/>
      <c r="D37" s="22" t="s">
        <v>34</v>
      </c>
      <c r="E37" s="54"/>
      <c r="F37" s="54"/>
      <c r="G37" s="54"/>
      <c r="H37" s="54"/>
      <c r="I37" s="54"/>
      <c r="J37" s="54"/>
      <c r="K37" s="58"/>
      <c r="L37" s="58"/>
      <c r="M37" s="58"/>
      <c r="N37" s="58"/>
      <c r="O37" s="58"/>
      <c r="P37" s="58"/>
      <c r="Q37" s="58"/>
      <c r="R37" s="58"/>
      <c r="S37" s="59"/>
      <c r="T37" s="58">
        <v>2</v>
      </c>
      <c r="U37" s="59"/>
      <c r="V37" s="91">
        <v>0</v>
      </c>
      <c r="W37" s="91">
        <v>0</v>
      </c>
      <c r="X37" s="31"/>
      <c r="Y37" s="31"/>
      <c r="Z37" s="31"/>
      <c r="AA37" s="31"/>
      <c r="AB37" s="31"/>
      <c r="AC37" s="31"/>
      <c r="AD37" s="31" t="s">
        <v>59</v>
      </c>
      <c r="AE37" s="31"/>
      <c r="AF37" s="31"/>
      <c r="AG37" s="31"/>
      <c r="AH37" s="31"/>
      <c r="AI37" s="31"/>
      <c r="AJ37" s="31"/>
      <c r="AK37" s="31"/>
      <c r="AL37" s="31"/>
      <c r="AM37" s="54"/>
      <c r="AN37" s="31"/>
      <c r="AO37" s="31"/>
      <c r="AP37" s="27"/>
      <c r="AQ37" s="27"/>
      <c r="AR37" s="27"/>
      <c r="AS37" s="27"/>
      <c r="AT37" s="94" t="s">
        <v>23</v>
      </c>
      <c r="AU37" s="94" t="s">
        <v>23</v>
      </c>
      <c r="AV37" s="91">
        <v>0</v>
      </c>
      <c r="AW37" s="91">
        <v>0</v>
      </c>
      <c r="AX37" s="91">
        <v>0</v>
      </c>
      <c r="AY37" s="91">
        <v>0</v>
      </c>
      <c r="AZ37" s="91">
        <v>0</v>
      </c>
      <c r="BA37" s="91">
        <v>0</v>
      </c>
      <c r="BB37" s="91">
        <v>0</v>
      </c>
      <c r="BC37" s="91">
        <v>0</v>
      </c>
      <c r="BD37" s="91">
        <v>0</v>
      </c>
      <c r="BE37" s="31">
        <f t="shared" si="2"/>
        <v>2</v>
      </c>
    </row>
    <row r="38" spans="1:59" s="5" customFormat="1" ht="29.25" customHeight="1" x14ac:dyDescent="0.2">
      <c r="A38" s="145"/>
      <c r="B38" s="139" t="s">
        <v>20</v>
      </c>
      <c r="C38" s="139" t="s">
        <v>29</v>
      </c>
      <c r="D38" s="102" t="s">
        <v>65</v>
      </c>
      <c r="E38" s="103">
        <f t="shared" ref="E38:U38" si="3">E40+E42+E44+E46</f>
        <v>10</v>
      </c>
      <c r="F38" s="103">
        <f t="shared" si="3"/>
        <v>10</v>
      </c>
      <c r="G38" s="103">
        <f t="shared" si="3"/>
        <v>10</v>
      </c>
      <c r="H38" s="103">
        <f t="shared" si="3"/>
        <v>10</v>
      </c>
      <c r="I38" s="103">
        <f t="shared" si="3"/>
        <v>10</v>
      </c>
      <c r="J38" s="103">
        <f t="shared" si="3"/>
        <v>10</v>
      </c>
      <c r="K38" s="103">
        <f t="shared" si="3"/>
        <v>12</v>
      </c>
      <c r="L38" s="103">
        <f t="shared" si="3"/>
        <v>12</v>
      </c>
      <c r="M38" s="103">
        <f t="shared" si="3"/>
        <v>12</v>
      </c>
      <c r="N38" s="103">
        <f t="shared" si="3"/>
        <v>10</v>
      </c>
      <c r="O38" s="103">
        <f t="shared" si="3"/>
        <v>10</v>
      </c>
      <c r="P38" s="103">
        <f t="shared" si="3"/>
        <v>8</v>
      </c>
      <c r="Q38" s="103">
        <f t="shared" si="3"/>
        <v>10</v>
      </c>
      <c r="R38" s="103">
        <f t="shared" si="3"/>
        <v>10</v>
      </c>
      <c r="S38" s="103">
        <f t="shared" si="3"/>
        <v>10</v>
      </c>
      <c r="T38" s="103">
        <f t="shared" si="3"/>
        <v>10</v>
      </c>
      <c r="U38" s="103">
        <f t="shared" si="3"/>
        <v>10</v>
      </c>
      <c r="V38" s="91">
        <v>0</v>
      </c>
      <c r="W38" s="91">
        <v>0</v>
      </c>
      <c r="X38" s="104">
        <f t="shared" ref="X38:AC38" si="4">X40+X42</f>
        <v>6</v>
      </c>
      <c r="Y38" s="104">
        <f t="shared" si="4"/>
        <v>6</v>
      </c>
      <c r="Z38" s="104">
        <f t="shared" si="4"/>
        <v>8</v>
      </c>
      <c r="AA38" s="104">
        <f t="shared" si="4"/>
        <v>8</v>
      </c>
      <c r="AB38" s="104">
        <f t="shared" si="4"/>
        <v>8</v>
      </c>
      <c r="AC38" s="104">
        <f t="shared" si="4"/>
        <v>6</v>
      </c>
      <c r="AD38" s="104">
        <f>AC40+AC42</f>
        <v>6</v>
      </c>
      <c r="AE38" s="104">
        <f>AE40+AE42+AE44</f>
        <v>8</v>
      </c>
      <c r="AF38" s="104">
        <f>AF40+AF42+AF44</f>
        <v>6</v>
      </c>
      <c r="AG38" s="104">
        <f t="shared" ref="AG38:AL38" si="5">AG40+AG44</f>
        <v>4</v>
      </c>
      <c r="AH38" s="104">
        <f t="shared" si="5"/>
        <v>4</v>
      </c>
      <c r="AI38" s="104">
        <f t="shared" si="5"/>
        <v>4</v>
      </c>
      <c r="AJ38" s="104">
        <f t="shared" si="5"/>
        <v>4</v>
      </c>
      <c r="AK38" s="104">
        <f t="shared" si="5"/>
        <v>4</v>
      </c>
      <c r="AL38" s="104">
        <f t="shared" si="5"/>
        <v>4</v>
      </c>
      <c r="AM38" s="104">
        <f>AM44</f>
        <v>2</v>
      </c>
      <c r="AN38" s="104">
        <f>AN44</f>
        <v>2</v>
      </c>
      <c r="AO38" s="104">
        <f>AO44</f>
        <v>2</v>
      </c>
      <c r="AP38" s="104">
        <v>0</v>
      </c>
      <c r="AQ38" s="104">
        <v>0</v>
      </c>
      <c r="AR38" s="104">
        <v>0</v>
      </c>
      <c r="AS38" s="104">
        <v>0</v>
      </c>
      <c r="AT38" s="94" t="s">
        <v>23</v>
      </c>
      <c r="AU38" s="94" t="s">
        <v>23</v>
      </c>
      <c r="AV38" s="91">
        <v>0</v>
      </c>
      <c r="AW38" s="91">
        <v>0</v>
      </c>
      <c r="AX38" s="91">
        <v>0</v>
      </c>
      <c r="AY38" s="91">
        <v>0</v>
      </c>
      <c r="AZ38" s="91">
        <v>0</v>
      </c>
      <c r="BA38" s="91">
        <v>0</v>
      </c>
      <c r="BB38" s="91">
        <v>0</v>
      </c>
      <c r="BC38" s="91">
        <v>0</v>
      </c>
      <c r="BD38" s="91">
        <v>0</v>
      </c>
      <c r="BE38" s="29">
        <f t="shared" si="2"/>
        <v>266</v>
      </c>
      <c r="BF38" s="134"/>
    </row>
    <row r="39" spans="1:59" s="5" customFormat="1" ht="21.75" customHeight="1" x14ac:dyDescent="0.2">
      <c r="A39" s="145"/>
      <c r="B39" s="139"/>
      <c r="C39" s="139"/>
      <c r="D39" s="102" t="s">
        <v>34</v>
      </c>
      <c r="E39" s="103">
        <f>E41</f>
        <v>2</v>
      </c>
      <c r="F39" s="103">
        <f t="shared" ref="F39:G39" si="6">F41</f>
        <v>2</v>
      </c>
      <c r="G39" s="103">
        <f t="shared" si="6"/>
        <v>2</v>
      </c>
      <c r="H39" s="103">
        <f>H43</f>
        <v>2</v>
      </c>
      <c r="I39" s="103">
        <f>I43</f>
        <v>2</v>
      </c>
      <c r="J39" s="103">
        <f>J43</f>
        <v>2</v>
      </c>
      <c r="K39" s="103">
        <f>K43</f>
        <v>2</v>
      </c>
      <c r="L39" s="103">
        <f>L47</f>
        <v>2</v>
      </c>
      <c r="M39" s="103">
        <f>M45</f>
        <v>2</v>
      </c>
      <c r="N39" s="103">
        <f t="shared" ref="N39:R39" si="7">N41</f>
        <v>0</v>
      </c>
      <c r="O39" s="103">
        <f t="shared" si="7"/>
        <v>0</v>
      </c>
      <c r="P39" s="103">
        <f t="shared" si="7"/>
        <v>0</v>
      </c>
      <c r="Q39" s="103">
        <f t="shared" si="7"/>
        <v>0</v>
      </c>
      <c r="R39" s="103">
        <f t="shared" si="7"/>
        <v>0</v>
      </c>
      <c r="S39" s="103">
        <v>0</v>
      </c>
      <c r="T39" s="103">
        <v>0</v>
      </c>
      <c r="U39" s="103">
        <v>0</v>
      </c>
      <c r="V39" s="91">
        <v>0</v>
      </c>
      <c r="W39" s="91">
        <v>0</v>
      </c>
      <c r="X39" s="104">
        <v>0</v>
      </c>
      <c r="Y39" s="104">
        <f t="shared" ref="Y39:AD39" si="8">Y41</f>
        <v>0</v>
      </c>
      <c r="Z39" s="104">
        <f t="shared" si="8"/>
        <v>0</v>
      </c>
      <c r="AA39" s="104">
        <f t="shared" si="8"/>
        <v>0</v>
      </c>
      <c r="AB39" s="104">
        <f t="shared" si="8"/>
        <v>0</v>
      </c>
      <c r="AC39" s="104">
        <f t="shared" si="8"/>
        <v>0</v>
      </c>
      <c r="AD39" s="104">
        <f t="shared" si="8"/>
        <v>0</v>
      </c>
      <c r="AE39" s="104">
        <v>0</v>
      </c>
      <c r="AF39" s="104">
        <v>0</v>
      </c>
      <c r="AG39" s="104">
        <v>0</v>
      </c>
      <c r="AH39" s="104">
        <v>0</v>
      </c>
      <c r="AI39" s="104">
        <v>0</v>
      </c>
      <c r="AJ39" s="104">
        <f>AJ41</f>
        <v>0</v>
      </c>
      <c r="AK39" s="104">
        <f>AK41</f>
        <v>0</v>
      </c>
      <c r="AL39" s="104">
        <v>0</v>
      </c>
      <c r="AM39" s="104">
        <f>AM41</f>
        <v>0</v>
      </c>
      <c r="AN39" s="104">
        <v>0</v>
      </c>
      <c r="AO39" s="104">
        <v>0</v>
      </c>
      <c r="AP39" s="104">
        <v>0</v>
      </c>
      <c r="AQ39" s="104">
        <v>0</v>
      </c>
      <c r="AR39" s="104">
        <v>0</v>
      </c>
      <c r="AS39" s="104">
        <v>0</v>
      </c>
      <c r="AT39" s="94" t="s">
        <v>23</v>
      </c>
      <c r="AU39" s="94" t="s">
        <v>23</v>
      </c>
      <c r="AV39" s="91">
        <v>0</v>
      </c>
      <c r="AW39" s="91">
        <v>0</v>
      </c>
      <c r="AX39" s="91">
        <v>0</v>
      </c>
      <c r="AY39" s="91">
        <v>0</v>
      </c>
      <c r="AZ39" s="91">
        <v>0</v>
      </c>
      <c r="BA39" s="91">
        <v>0</v>
      </c>
      <c r="BB39" s="91">
        <v>0</v>
      </c>
      <c r="BC39" s="91">
        <v>0</v>
      </c>
      <c r="BD39" s="91">
        <v>0</v>
      </c>
      <c r="BE39" s="25">
        <f t="shared" si="2"/>
        <v>18</v>
      </c>
      <c r="BF39" s="134"/>
    </row>
    <row r="40" spans="1:59" s="7" customFormat="1" ht="26.25" customHeight="1" x14ac:dyDescent="0.2">
      <c r="A40" s="145"/>
      <c r="B40" s="141" t="s">
        <v>112</v>
      </c>
      <c r="C40" s="141" t="s">
        <v>113</v>
      </c>
      <c r="D40" s="96" t="s">
        <v>64</v>
      </c>
      <c r="E40" s="55">
        <v>2</v>
      </c>
      <c r="F40" s="55">
        <v>2</v>
      </c>
      <c r="G40" s="55">
        <v>2</v>
      </c>
      <c r="H40" s="55">
        <v>2</v>
      </c>
      <c r="I40" s="55">
        <v>2</v>
      </c>
      <c r="J40" s="55">
        <v>2</v>
      </c>
      <c r="K40" s="55">
        <v>2</v>
      </c>
      <c r="L40" s="55">
        <v>2</v>
      </c>
      <c r="M40" s="55">
        <v>2</v>
      </c>
      <c r="N40" s="55">
        <v>2</v>
      </c>
      <c r="O40" s="55">
        <v>2</v>
      </c>
      <c r="P40" s="55">
        <v>2</v>
      </c>
      <c r="Q40" s="55">
        <v>2</v>
      </c>
      <c r="R40" s="55">
        <v>2</v>
      </c>
      <c r="S40" s="55">
        <v>2</v>
      </c>
      <c r="T40" s="55">
        <v>2</v>
      </c>
      <c r="U40" s="55">
        <v>2</v>
      </c>
      <c r="V40" s="91">
        <v>0</v>
      </c>
      <c r="W40" s="91">
        <v>0</v>
      </c>
      <c r="X40" s="55">
        <v>4</v>
      </c>
      <c r="Y40" s="55">
        <v>4</v>
      </c>
      <c r="Z40" s="55">
        <v>4</v>
      </c>
      <c r="AA40" s="55">
        <v>4</v>
      </c>
      <c r="AB40" s="55">
        <v>4</v>
      </c>
      <c r="AC40" s="55">
        <v>2</v>
      </c>
      <c r="AD40" s="55">
        <v>2</v>
      </c>
      <c r="AE40" s="55">
        <v>2</v>
      </c>
      <c r="AF40" s="55">
        <v>2</v>
      </c>
      <c r="AG40" s="55">
        <v>2</v>
      </c>
      <c r="AH40" s="55">
        <v>2</v>
      </c>
      <c r="AI40" s="55">
        <v>2</v>
      </c>
      <c r="AJ40" s="55">
        <v>2</v>
      </c>
      <c r="AK40" s="55">
        <v>2</v>
      </c>
      <c r="AL40" s="55">
        <v>2</v>
      </c>
      <c r="AM40" s="55"/>
      <c r="AN40" s="55"/>
      <c r="AO40" s="23"/>
      <c r="AP40" s="23"/>
      <c r="AQ40" s="23"/>
      <c r="AR40" s="23"/>
      <c r="AS40" s="24"/>
      <c r="AT40" s="94" t="s">
        <v>23</v>
      </c>
      <c r="AU40" s="94" t="s">
        <v>23</v>
      </c>
      <c r="AV40" s="91">
        <v>0</v>
      </c>
      <c r="AW40" s="91">
        <v>0</v>
      </c>
      <c r="AX40" s="91">
        <v>0</v>
      </c>
      <c r="AY40" s="91">
        <v>0</v>
      </c>
      <c r="AZ40" s="91">
        <v>0</v>
      </c>
      <c r="BA40" s="91">
        <v>0</v>
      </c>
      <c r="BB40" s="91">
        <v>0</v>
      </c>
      <c r="BC40" s="91">
        <v>0</v>
      </c>
      <c r="BD40" s="91">
        <v>0</v>
      </c>
      <c r="BE40" s="96">
        <f t="shared" si="2"/>
        <v>74</v>
      </c>
    </row>
    <row r="41" spans="1:59" s="7" customFormat="1" ht="23.25" customHeight="1" x14ac:dyDescent="0.2">
      <c r="A41" s="145"/>
      <c r="B41" s="141"/>
      <c r="C41" s="141"/>
      <c r="D41" s="34" t="s">
        <v>34</v>
      </c>
      <c r="E41" s="54">
        <v>2</v>
      </c>
      <c r="F41" s="54">
        <v>2</v>
      </c>
      <c r="G41" s="54">
        <v>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6"/>
      <c r="V41" s="91">
        <v>0</v>
      </c>
      <c r="W41" s="91">
        <v>0</v>
      </c>
      <c r="X41" s="34"/>
      <c r="Y41" s="34"/>
      <c r="Z41" s="34"/>
      <c r="AA41" s="34"/>
      <c r="AB41" s="34"/>
      <c r="AC41" s="34"/>
      <c r="AD41" s="34"/>
      <c r="AE41" s="34" t="s">
        <v>59</v>
      </c>
      <c r="AF41" s="34" t="s">
        <v>59</v>
      </c>
      <c r="AG41" s="34"/>
      <c r="AH41" s="34"/>
      <c r="AI41" s="34"/>
      <c r="AJ41" s="34"/>
      <c r="AK41" s="34"/>
      <c r="AL41" s="34"/>
      <c r="AM41" s="34"/>
      <c r="AN41" s="34"/>
      <c r="AO41" s="25"/>
      <c r="AP41" s="25"/>
      <c r="AQ41" s="25"/>
      <c r="AR41" s="25"/>
      <c r="AS41" s="25"/>
      <c r="AT41" s="94" t="s">
        <v>23</v>
      </c>
      <c r="AU41" s="94" t="s">
        <v>23</v>
      </c>
      <c r="AV41" s="91">
        <v>0</v>
      </c>
      <c r="AW41" s="91">
        <v>0</v>
      </c>
      <c r="AX41" s="91">
        <v>0</v>
      </c>
      <c r="AY41" s="91">
        <v>0</v>
      </c>
      <c r="AZ41" s="91">
        <v>0</v>
      </c>
      <c r="BA41" s="91">
        <v>0</v>
      </c>
      <c r="BB41" s="91">
        <v>0</v>
      </c>
      <c r="BC41" s="91">
        <v>0</v>
      </c>
      <c r="BD41" s="91">
        <v>0</v>
      </c>
      <c r="BE41" s="34">
        <f t="shared" si="2"/>
        <v>6</v>
      </c>
    </row>
    <row r="42" spans="1:59" s="7" customFormat="1" ht="31.5" customHeight="1" x14ac:dyDescent="0.2">
      <c r="A42" s="145"/>
      <c r="B42" s="141" t="s">
        <v>114</v>
      </c>
      <c r="C42" s="141" t="s">
        <v>47</v>
      </c>
      <c r="D42" s="96" t="s">
        <v>64</v>
      </c>
      <c r="E42" s="55">
        <v>4</v>
      </c>
      <c r="F42" s="55">
        <v>4</v>
      </c>
      <c r="G42" s="55">
        <v>4</v>
      </c>
      <c r="H42" s="55">
        <v>4</v>
      </c>
      <c r="I42" s="55">
        <v>4</v>
      </c>
      <c r="J42" s="55">
        <v>4</v>
      </c>
      <c r="K42" s="57">
        <v>6</v>
      </c>
      <c r="L42" s="57">
        <v>6</v>
      </c>
      <c r="M42" s="57">
        <v>6</v>
      </c>
      <c r="N42" s="57">
        <v>4</v>
      </c>
      <c r="O42" s="57">
        <v>4</v>
      </c>
      <c r="P42" s="57">
        <v>2</v>
      </c>
      <c r="Q42" s="57">
        <v>4</v>
      </c>
      <c r="R42" s="57">
        <v>4</v>
      </c>
      <c r="S42" s="57">
        <v>4</v>
      </c>
      <c r="T42" s="57">
        <v>4</v>
      </c>
      <c r="U42" s="57">
        <v>4</v>
      </c>
      <c r="V42" s="91">
        <v>0</v>
      </c>
      <c r="W42" s="91">
        <v>0</v>
      </c>
      <c r="X42" s="30">
        <v>2</v>
      </c>
      <c r="Y42" s="30">
        <v>2</v>
      </c>
      <c r="Z42" s="30">
        <v>4</v>
      </c>
      <c r="AA42" s="30">
        <v>4</v>
      </c>
      <c r="AB42" s="30">
        <v>4</v>
      </c>
      <c r="AC42" s="30">
        <v>4</v>
      </c>
      <c r="AD42" s="30">
        <v>4</v>
      </c>
      <c r="AE42" s="30">
        <v>4</v>
      </c>
      <c r="AF42" s="30">
        <v>2</v>
      </c>
      <c r="AG42" s="30" t="s">
        <v>59</v>
      </c>
      <c r="AH42" s="30"/>
      <c r="AI42" s="30"/>
      <c r="AJ42" s="30"/>
      <c r="AK42" s="30"/>
      <c r="AL42" s="30"/>
      <c r="AM42" s="55"/>
      <c r="AN42" s="30"/>
      <c r="AO42" s="26"/>
      <c r="AP42" s="26"/>
      <c r="AQ42" s="26"/>
      <c r="AR42" s="26"/>
      <c r="AS42" s="26"/>
      <c r="AT42" s="94" t="s">
        <v>23</v>
      </c>
      <c r="AU42" s="94" t="s">
        <v>23</v>
      </c>
      <c r="AV42" s="91">
        <v>0</v>
      </c>
      <c r="AW42" s="91">
        <v>0</v>
      </c>
      <c r="AX42" s="91">
        <v>0</v>
      </c>
      <c r="AY42" s="91">
        <v>0</v>
      </c>
      <c r="AZ42" s="91">
        <v>0</v>
      </c>
      <c r="BA42" s="91">
        <v>0</v>
      </c>
      <c r="BB42" s="91">
        <v>0</v>
      </c>
      <c r="BC42" s="91">
        <v>0</v>
      </c>
      <c r="BD42" s="91">
        <v>0</v>
      </c>
      <c r="BE42" s="97">
        <f t="shared" si="2"/>
        <v>102</v>
      </c>
      <c r="BG42" s="7">
        <v>102</v>
      </c>
    </row>
    <row r="43" spans="1:59" s="7" customFormat="1" ht="21.75" customHeight="1" x14ac:dyDescent="0.2">
      <c r="A43" s="145"/>
      <c r="B43" s="141"/>
      <c r="C43" s="141"/>
      <c r="D43" s="34" t="s">
        <v>34</v>
      </c>
      <c r="E43" s="54" t="s">
        <v>59</v>
      </c>
      <c r="F43" s="54"/>
      <c r="G43" s="54"/>
      <c r="H43" s="54">
        <v>2</v>
      </c>
      <c r="I43" s="54">
        <v>2</v>
      </c>
      <c r="J43" s="54">
        <v>2</v>
      </c>
      <c r="K43" s="58">
        <v>2</v>
      </c>
      <c r="L43" s="58"/>
      <c r="M43" s="58"/>
      <c r="N43" s="58"/>
      <c r="O43" s="58"/>
      <c r="P43" s="58"/>
      <c r="Q43" s="58"/>
      <c r="R43" s="58"/>
      <c r="S43" s="59"/>
      <c r="T43" s="58"/>
      <c r="U43" s="59"/>
      <c r="V43" s="91">
        <v>0</v>
      </c>
      <c r="W43" s="91">
        <v>0</v>
      </c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54"/>
      <c r="AN43" s="31"/>
      <c r="AO43" s="27"/>
      <c r="AP43" s="27"/>
      <c r="AQ43" s="27"/>
      <c r="AR43" s="27"/>
      <c r="AS43" s="27"/>
      <c r="AT43" s="94" t="s">
        <v>23</v>
      </c>
      <c r="AU43" s="94" t="s">
        <v>23</v>
      </c>
      <c r="AV43" s="91">
        <v>0</v>
      </c>
      <c r="AW43" s="91">
        <v>0</v>
      </c>
      <c r="AX43" s="91">
        <v>0</v>
      </c>
      <c r="AY43" s="91">
        <v>0</v>
      </c>
      <c r="AZ43" s="91">
        <v>0</v>
      </c>
      <c r="BA43" s="91">
        <v>0</v>
      </c>
      <c r="BB43" s="91">
        <v>0</v>
      </c>
      <c r="BC43" s="91">
        <v>0</v>
      </c>
      <c r="BD43" s="91">
        <v>0</v>
      </c>
      <c r="BE43" s="31">
        <f t="shared" si="2"/>
        <v>8</v>
      </c>
      <c r="BG43" s="7">
        <v>8</v>
      </c>
    </row>
    <row r="44" spans="1:59" s="7" customFormat="1" ht="27" customHeight="1" x14ac:dyDescent="0.2">
      <c r="A44" s="145"/>
      <c r="B44" s="141" t="s">
        <v>115</v>
      </c>
      <c r="C44" s="141" t="s">
        <v>48</v>
      </c>
      <c r="D44" s="96" t="s">
        <v>64</v>
      </c>
      <c r="E44" s="55">
        <v>2</v>
      </c>
      <c r="F44" s="55">
        <v>2</v>
      </c>
      <c r="G44" s="55">
        <v>2</v>
      </c>
      <c r="H44" s="55">
        <v>2</v>
      </c>
      <c r="I44" s="55">
        <v>2</v>
      </c>
      <c r="J44" s="55">
        <v>2</v>
      </c>
      <c r="K44" s="57">
        <v>2</v>
      </c>
      <c r="L44" s="57">
        <v>2</v>
      </c>
      <c r="M44" s="57">
        <v>2</v>
      </c>
      <c r="N44" s="57">
        <v>2</v>
      </c>
      <c r="O44" s="57">
        <v>2</v>
      </c>
      <c r="P44" s="57">
        <v>2</v>
      </c>
      <c r="Q44" s="57">
        <v>2</v>
      </c>
      <c r="R44" s="57">
        <v>2</v>
      </c>
      <c r="S44" s="57">
        <v>2</v>
      </c>
      <c r="T44" s="57">
        <v>2</v>
      </c>
      <c r="U44" s="57">
        <v>2</v>
      </c>
      <c r="V44" s="91">
        <v>0</v>
      </c>
      <c r="W44" s="91">
        <v>0</v>
      </c>
      <c r="X44" s="30" t="s">
        <v>59</v>
      </c>
      <c r="Y44" s="30" t="s">
        <v>59</v>
      </c>
      <c r="Z44" s="30" t="s">
        <v>59</v>
      </c>
      <c r="AA44" s="30" t="s">
        <v>59</v>
      </c>
      <c r="AB44" s="30" t="s">
        <v>59</v>
      </c>
      <c r="AC44" s="30" t="s">
        <v>59</v>
      </c>
      <c r="AD44" s="30" t="s">
        <v>59</v>
      </c>
      <c r="AE44" s="30">
        <v>2</v>
      </c>
      <c r="AF44" s="30">
        <v>2</v>
      </c>
      <c r="AG44" s="30">
        <v>2</v>
      </c>
      <c r="AH44" s="30">
        <v>2</v>
      </c>
      <c r="AI44" s="30">
        <v>2</v>
      </c>
      <c r="AJ44" s="30">
        <v>2</v>
      </c>
      <c r="AK44" s="30">
        <v>2</v>
      </c>
      <c r="AL44" s="30">
        <v>2</v>
      </c>
      <c r="AM44" s="55">
        <v>2</v>
      </c>
      <c r="AN44" s="30">
        <v>2</v>
      </c>
      <c r="AO44" s="30">
        <v>2</v>
      </c>
      <c r="AP44" s="26"/>
      <c r="AQ44" s="26"/>
      <c r="AR44" s="26"/>
      <c r="AS44" s="26"/>
      <c r="AT44" s="94" t="s">
        <v>23</v>
      </c>
      <c r="AU44" s="94" t="s">
        <v>23</v>
      </c>
      <c r="AV44" s="91">
        <v>0</v>
      </c>
      <c r="AW44" s="91">
        <v>0</v>
      </c>
      <c r="AX44" s="91">
        <v>0</v>
      </c>
      <c r="AY44" s="91">
        <v>0</v>
      </c>
      <c r="AZ44" s="91">
        <v>0</v>
      </c>
      <c r="BA44" s="91">
        <v>0</v>
      </c>
      <c r="BB44" s="91">
        <v>0</v>
      </c>
      <c r="BC44" s="91">
        <v>0</v>
      </c>
      <c r="BD44" s="91">
        <v>0</v>
      </c>
      <c r="BE44" s="97">
        <f t="shared" si="2"/>
        <v>56</v>
      </c>
    </row>
    <row r="45" spans="1:59" s="7" customFormat="1" ht="25.5" customHeight="1" x14ac:dyDescent="0.2">
      <c r="A45" s="145"/>
      <c r="B45" s="141"/>
      <c r="C45" s="141"/>
      <c r="D45" s="34" t="s">
        <v>34</v>
      </c>
      <c r="E45" s="54"/>
      <c r="F45" s="54"/>
      <c r="G45" s="54"/>
      <c r="H45" s="54"/>
      <c r="I45" s="54"/>
      <c r="J45" s="54"/>
      <c r="K45" s="58"/>
      <c r="L45" s="58"/>
      <c r="M45" s="58">
        <v>2</v>
      </c>
      <c r="N45" s="58"/>
      <c r="O45" s="58"/>
      <c r="P45" s="58"/>
      <c r="Q45" s="58"/>
      <c r="R45" s="58"/>
      <c r="S45" s="59"/>
      <c r="T45" s="58"/>
      <c r="U45" s="59"/>
      <c r="V45" s="91">
        <v>0</v>
      </c>
      <c r="W45" s="91">
        <v>0</v>
      </c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 t="s">
        <v>59</v>
      </c>
      <c r="AJ45" s="31"/>
      <c r="AK45" s="31"/>
      <c r="AL45" s="31"/>
      <c r="AM45" s="54"/>
      <c r="AN45" s="31"/>
      <c r="AO45" s="27"/>
      <c r="AP45" s="27"/>
      <c r="AQ45" s="27"/>
      <c r="AR45" s="27"/>
      <c r="AS45" s="27"/>
      <c r="AT45" s="94" t="s">
        <v>23</v>
      </c>
      <c r="AU45" s="94" t="s">
        <v>23</v>
      </c>
      <c r="AV45" s="91">
        <v>0</v>
      </c>
      <c r="AW45" s="91">
        <v>0</v>
      </c>
      <c r="AX45" s="91">
        <v>0</v>
      </c>
      <c r="AY45" s="91">
        <v>0</v>
      </c>
      <c r="AZ45" s="91">
        <v>0</v>
      </c>
      <c r="BA45" s="91">
        <v>0</v>
      </c>
      <c r="BB45" s="91">
        <v>0</v>
      </c>
      <c r="BC45" s="91">
        <v>0</v>
      </c>
      <c r="BD45" s="91">
        <v>0</v>
      </c>
      <c r="BE45" s="31">
        <f t="shared" si="2"/>
        <v>2</v>
      </c>
    </row>
    <row r="46" spans="1:59" s="7" customFormat="1" ht="27.75" customHeight="1" x14ac:dyDescent="0.2">
      <c r="A46" s="83"/>
      <c r="B46" s="141" t="s">
        <v>116</v>
      </c>
      <c r="C46" s="170" t="s">
        <v>117</v>
      </c>
      <c r="D46" s="96" t="s">
        <v>64</v>
      </c>
      <c r="E46" s="30">
        <v>2</v>
      </c>
      <c r="F46" s="30">
        <v>2</v>
      </c>
      <c r="G46" s="30">
        <v>2</v>
      </c>
      <c r="H46" s="30">
        <v>2</v>
      </c>
      <c r="I46" s="30">
        <v>2</v>
      </c>
      <c r="J46" s="30">
        <v>2</v>
      </c>
      <c r="K46" s="30">
        <v>2</v>
      </c>
      <c r="L46" s="30">
        <v>2</v>
      </c>
      <c r="M46" s="30">
        <v>2</v>
      </c>
      <c r="N46" s="30">
        <v>2</v>
      </c>
      <c r="O46" s="30">
        <v>2</v>
      </c>
      <c r="P46" s="30">
        <v>2</v>
      </c>
      <c r="Q46" s="30">
        <v>2</v>
      </c>
      <c r="R46" s="30">
        <v>2</v>
      </c>
      <c r="S46" s="30">
        <v>2</v>
      </c>
      <c r="T46" s="30">
        <v>2</v>
      </c>
      <c r="U46" s="30">
        <v>2</v>
      </c>
      <c r="V46" s="91">
        <v>0</v>
      </c>
      <c r="W46" s="91">
        <v>0</v>
      </c>
      <c r="X46" s="30" t="s">
        <v>59</v>
      </c>
      <c r="Y46" s="30" t="s">
        <v>59</v>
      </c>
      <c r="Z46" s="30" t="s">
        <v>59</v>
      </c>
      <c r="AA46" s="30" t="s">
        <v>59</v>
      </c>
      <c r="AB46" s="30" t="s">
        <v>59</v>
      </c>
      <c r="AC46" s="30" t="s">
        <v>59</v>
      </c>
      <c r="AD46" s="30" t="s">
        <v>59</v>
      </c>
      <c r="AE46" s="30" t="s">
        <v>59</v>
      </c>
      <c r="AF46" s="30" t="s">
        <v>59</v>
      </c>
      <c r="AG46" s="30" t="s">
        <v>59</v>
      </c>
      <c r="AH46" s="30" t="s">
        <v>59</v>
      </c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94" t="s">
        <v>23</v>
      </c>
      <c r="AU46" s="94" t="s">
        <v>23</v>
      </c>
      <c r="AV46" s="91">
        <v>0</v>
      </c>
      <c r="AW46" s="91">
        <v>0</v>
      </c>
      <c r="AX46" s="91">
        <v>0</v>
      </c>
      <c r="AY46" s="91">
        <v>0</v>
      </c>
      <c r="AZ46" s="91">
        <v>0</v>
      </c>
      <c r="BA46" s="91">
        <v>0</v>
      </c>
      <c r="BB46" s="91">
        <v>0</v>
      </c>
      <c r="BC46" s="91">
        <v>0</v>
      </c>
      <c r="BD46" s="91">
        <v>0</v>
      </c>
      <c r="BE46" s="97">
        <f t="shared" ref="BE46:BE47" si="9">SUM(E46:BD46)</f>
        <v>34</v>
      </c>
    </row>
    <row r="47" spans="1:59" s="7" customFormat="1" ht="24" customHeight="1" x14ac:dyDescent="0.2">
      <c r="A47" s="83"/>
      <c r="B47" s="141"/>
      <c r="C47" s="171"/>
      <c r="D47" s="34" t="s">
        <v>34</v>
      </c>
      <c r="E47" s="58"/>
      <c r="F47" s="58"/>
      <c r="G47" s="58"/>
      <c r="H47" s="58"/>
      <c r="I47" s="58"/>
      <c r="J47" s="58"/>
      <c r="K47" s="58"/>
      <c r="L47" s="58">
        <v>2</v>
      </c>
      <c r="M47" s="58"/>
      <c r="N47" s="58"/>
      <c r="O47" s="58"/>
      <c r="P47" s="58"/>
      <c r="Q47" s="58"/>
      <c r="R47" s="58"/>
      <c r="S47" s="58"/>
      <c r="T47" s="58"/>
      <c r="U47" s="59"/>
      <c r="V47" s="91">
        <v>0</v>
      </c>
      <c r="W47" s="91">
        <v>0</v>
      </c>
      <c r="X47" s="31"/>
      <c r="Y47" s="31"/>
      <c r="Z47" s="31"/>
      <c r="AA47" s="31"/>
      <c r="AB47" s="31"/>
      <c r="AC47" s="31"/>
      <c r="AD47" s="31"/>
      <c r="AE47" s="31"/>
      <c r="AF47" s="31"/>
      <c r="AG47" s="31" t="s">
        <v>59</v>
      </c>
      <c r="AH47" s="31" t="s">
        <v>59</v>
      </c>
      <c r="AI47" s="31"/>
      <c r="AJ47" s="31"/>
      <c r="AK47" s="31"/>
      <c r="AL47" s="31"/>
      <c r="AM47" s="31"/>
      <c r="AN47" s="31"/>
      <c r="AO47" s="27"/>
      <c r="AP47" s="27"/>
      <c r="AQ47" s="27"/>
      <c r="AR47" s="27"/>
      <c r="AS47" s="27"/>
      <c r="AT47" s="94" t="s">
        <v>23</v>
      </c>
      <c r="AU47" s="94" t="s">
        <v>23</v>
      </c>
      <c r="AV47" s="91">
        <v>0</v>
      </c>
      <c r="AW47" s="91">
        <v>0</v>
      </c>
      <c r="AX47" s="91">
        <v>0</v>
      </c>
      <c r="AY47" s="91">
        <v>0</v>
      </c>
      <c r="AZ47" s="91">
        <v>0</v>
      </c>
      <c r="BA47" s="91">
        <v>0</v>
      </c>
      <c r="BB47" s="91">
        <v>0</v>
      </c>
      <c r="BC47" s="91">
        <v>0</v>
      </c>
      <c r="BD47" s="91">
        <v>0</v>
      </c>
      <c r="BE47" s="31">
        <f t="shared" si="9"/>
        <v>2</v>
      </c>
    </row>
    <row r="48" spans="1:59" s="5" customFormat="1" ht="27.75" customHeight="1" x14ac:dyDescent="0.2">
      <c r="A48" s="84"/>
      <c r="B48" s="143" t="s">
        <v>10</v>
      </c>
      <c r="C48" s="143" t="s">
        <v>21</v>
      </c>
      <c r="D48" s="101" t="s">
        <v>64</v>
      </c>
      <c r="E48" s="68">
        <f t="shared" ref="E48:T48" si="10">E57</f>
        <v>16</v>
      </c>
      <c r="F48" s="68">
        <f t="shared" si="10"/>
        <v>16</v>
      </c>
      <c r="G48" s="68">
        <f t="shared" si="10"/>
        <v>16</v>
      </c>
      <c r="H48" s="68">
        <f t="shared" si="10"/>
        <v>14</v>
      </c>
      <c r="I48" s="68">
        <f t="shared" si="10"/>
        <v>14</v>
      </c>
      <c r="J48" s="68">
        <f t="shared" si="10"/>
        <v>14</v>
      </c>
      <c r="K48" s="68">
        <f t="shared" si="10"/>
        <v>12</v>
      </c>
      <c r="L48" s="68">
        <f t="shared" si="10"/>
        <v>12</v>
      </c>
      <c r="M48" s="68">
        <f t="shared" si="10"/>
        <v>12</v>
      </c>
      <c r="N48" s="68">
        <f t="shared" si="10"/>
        <v>14</v>
      </c>
      <c r="O48" s="68">
        <f t="shared" si="10"/>
        <v>14</v>
      </c>
      <c r="P48" s="68">
        <f t="shared" si="10"/>
        <v>16</v>
      </c>
      <c r="Q48" s="68">
        <f t="shared" si="10"/>
        <v>16</v>
      </c>
      <c r="R48" s="68">
        <f t="shared" si="10"/>
        <v>16</v>
      </c>
      <c r="S48" s="68">
        <f t="shared" si="10"/>
        <v>16</v>
      </c>
      <c r="T48" s="68">
        <f t="shared" si="10"/>
        <v>18</v>
      </c>
      <c r="U48" s="68">
        <f>U57</f>
        <v>20</v>
      </c>
      <c r="V48" s="91">
        <v>0</v>
      </c>
      <c r="W48" s="91">
        <v>0</v>
      </c>
      <c r="X48" s="69">
        <f>X50+X57</f>
        <v>20</v>
      </c>
      <c r="Y48" s="69">
        <f t="shared" ref="Y48:AO48" si="11">Y50+Y57</f>
        <v>18</v>
      </c>
      <c r="Z48" s="69">
        <f t="shared" si="11"/>
        <v>18</v>
      </c>
      <c r="AA48" s="69">
        <f t="shared" si="11"/>
        <v>18</v>
      </c>
      <c r="AB48" s="69">
        <f t="shared" si="11"/>
        <v>18</v>
      </c>
      <c r="AC48" s="69">
        <f t="shared" si="11"/>
        <v>20</v>
      </c>
      <c r="AD48" s="69">
        <f t="shared" si="11"/>
        <v>20</v>
      </c>
      <c r="AE48" s="69">
        <f t="shared" si="11"/>
        <v>18</v>
      </c>
      <c r="AF48" s="69">
        <f t="shared" si="11"/>
        <v>20</v>
      </c>
      <c r="AG48" s="69">
        <f t="shared" si="11"/>
        <v>22</v>
      </c>
      <c r="AH48" s="69">
        <f t="shared" si="11"/>
        <v>24</v>
      </c>
      <c r="AI48" s="69">
        <f t="shared" si="11"/>
        <v>26</v>
      </c>
      <c r="AJ48" s="69">
        <f t="shared" si="11"/>
        <v>28</v>
      </c>
      <c r="AK48" s="69">
        <f t="shared" si="11"/>
        <v>28</v>
      </c>
      <c r="AL48" s="69">
        <f t="shared" si="11"/>
        <v>28</v>
      </c>
      <c r="AM48" s="69">
        <f t="shared" si="11"/>
        <v>32</v>
      </c>
      <c r="AN48" s="69">
        <f t="shared" si="11"/>
        <v>32</v>
      </c>
      <c r="AO48" s="69">
        <f t="shared" si="11"/>
        <v>34</v>
      </c>
      <c r="AP48" s="69">
        <f>AP57</f>
        <v>36</v>
      </c>
      <c r="AQ48" s="69">
        <f>AQ57</f>
        <v>36</v>
      </c>
      <c r="AR48" s="69">
        <f>AR57</f>
        <v>36</v>
      </c>
      <c r="AS48" s="69">
        <f>AS64</f>
        <v>36</v>
      </c>
      <c r="AT48" s="93">
        <f>AT50</f>
        <v>10</v>
      </c>
      <c r="AU48" s="94" t="s">
        <v>23</v>
      </c>
      <c r="AV48" s="91">
        <v>0</v>
      </c>
      <c r="AW48" s="91">
        <v>0</v>
      </c>
      <c r="AX48" s="91">
        <v>0</v>
      </c>
      <c r="AY48" s="91">
        <v>0</v>
      </c>
      <c r="AZ48" s="91">
        <v>0</v>
      </c>
      <c r="BA48" s="91">
        <v>0</v>
      </c>
      <c r="BB48" s="91">
        <v>0</v>
      </c>
      <c r="BC48" s="91">
        <v>0</v>
      </c>
      <c r="BD48" s="91">
        <v>0</v>
      </c>
      <c r="BE48" s="69">
        <f t="shared" ref="BE48:BE51" si="12">SUM(E48:BD48)</f>
        <v>834</v>
      </c>
    </row>
    <row r="49" spans="1:59" s="5" customFormat="1" ht="25.5" customHeight="1" x14ac:dyDescent="0.2">
      <c r="A49" s="84"/>
      <c r="B49" s="143"/>
      <c r="C49" s="143"/>
      <c r="D49" s="101" t="s">
        <v>34</v>
      </c>
      <c r="E49" s="68">
        <f t="shared" ref="E49:K49" si="13">E58</f>
        <v>2</v>
      </c>
      <c r="F49" s="68">
        <f t="shared" si="13"/>
        <v>2</v>
      </c>
      <c r="G49" s="68">
        <f t="shared" si="13"/>
        <v>2</v>
      </c>
      <c r="H49" s="68">
        <f t="shared" si="13"/>
        <v>2</v>
      </c>
      <c r="I49" s="68">
        <f t="shared" si="13"/>
        <v>2</v>
      </c>
      <c r="J49" s="68">
        <f t="shared" si="13"/>
        <v>2</v>
      </c>
      <c r="K49" s="68">
        <f t="shared" si="13"/>
        <v>2</v>
      </c>
      <c r="L49" s="68">
        <f t="shared" ref="L49:N49" si="14">L58</f>
        <v>2</v>
      </c>
      <c r="M49" s="68">
        <f t="shared" si="14"/>
        <v>2</v>
      </c>
      <c r="N49" s="68">
        <f t="shared" si="14"/>
        <v>2</v>
      </c>
      <c r="O49" s="68">
        <f t="shared" ref="O49:U49" si="15">O58</f>
        <v>2</v>
      </c>
      <c r="P49" s="68">
        <f t="shared" si="15"/>
        <v>2</v>
      </c>
      <c r="Q49" s="68">
        <f t="shared" si="15"/>
        <v>2</v>
      </c>
      <c r="R49" s="68">
        <f t="shared" si="15"/>
        <v>2</v>
      </c>
      <c r="S49" s="68">
        <f t="shared" si="15"/>
        <v>2</v>
      </c>
      <c r="T49" s="68">
        <f t="shared" si="15"/>
        <v>2</v>
      </c>
      <c r="U49" s="68">
        <f t="shared" si="15"/>
        <v>2</v>
      </c>
      <c r="V49" s="91">
        <v>0</v>
      </c>
      <c r="W49" s="91">
        <v>0</v>
      </c>
      <c r="X49" s="68">
        <f t="shared" ref="X49:AD49" si="16">X51+X58</f>
        <v>2</v>
      </c>
      <c r="Y49" s="68">
        <f t="shared" si="16"/>
        <v>2</v>
      </c>
      <c r="Z49" s="68">
        <f t="shared" si="16"/>
        <v>2</v>
      </c>
      <c r="AA49" s="68">
        <f t="shared" si="16"/>
        <v>2</v>
      </c>
      <c r="AB49" s="68">
        <f t="shared" si="16"/>
        <v>2</v>
      </c>
      <c r="AC49" s="68">
        <f t="shared" si="16"/>
        <v>2</v>
      </c>
      <c r="AD49" s="68">
        <f t="shared" si="16"/>
        <v>2</v>
      </c>
      <c r="AE49" s="68">
        <f t="shared" ref="AE49:AK49" si="17">AE51</f>
        <v>2</v>
      </c>
      <c r="AF49" s="68">
        <f t="shared" si="17"/>
        <v>2</v>
      </c>
      <c r="AG49" s="68">
        <f t="shared" si="17"/>
        <v>2</v>
      </c>
      <c r="AH49" s="68">
        <f t="shared" si="17"/>
        <v>2</v>
      </c>
      <c r="AI49" s="68">
        <f t="shared" si="17"/>
        <v>2</v>
      </c>
      <c r="AJ49" s="68">
        <f t="shared" si="17"/>
        <v>2</v>
      </c>
      <c r="AK49" s="68">
        <f t="shared" si="17"/>
        <v>2</v>
      </c>
      <c r="AL49" s="68">
        <f>AL51+AL58</f>
        <v>2</v>
      </c>
      <c r="AM49" s="68">
        <f>AM51+AM58</f>
        <v>0</v>
      </c>
      <c r="AN49" s="68">
        <v>0</v>
      </c>
      <c r="AO49" s="68">
        <v>0</v>
      </c>
      <c r="AP49" s="68">
        <f t="shared" ref="AP49:AS49" si="18">SUM(AP62)</f>
        <v>0</v>
      </c>
      <c r="AQ49" s="68">
        <f t="shared" si="18"/>
        <v>0</v>
      </c>
      <c r="AR49" s="68">
        <f t="shared" si="18"/>
        <v>0</v>
      </c>
      <c r="AS49" s="68">
        <f t="shared" si="18"/>
        <v>0</v>
      </c>
      <c r="AT49" s="93" t="str">
        <f>AT51</f>
        <v xml:space="preserve"> </v>
      </c>
      <c r="AU49" s="94" t="s">
        <v>23</v>
      </c>
      <c r="AV49" s="91">
        <v>0</v>
      </c>
      <c r="AW49" s="91">
        <v>0</v>
      </c>
      <c r="AX49" s="91">
        <v>0</v>
      </c>
      <c r="AY49" s="91">
        <v>0</v>
      </c>
      <c r="AZ49" s="91">
        <v>0</v>
      </c>
      <c r="BA49" s="91">
        <v>0</v>
      </c>
      <c r="BB49" s="91">
        <v>0</v>
      </c>
      <c r="BC49" s="91">
        <v>0</v>
      </c>
      <c r="BD49" s="91">
        <v>0</v>
      </c>
      <c r="BE49" s="69">
        <f>BE51+BE58</f>
        <v>64</v>
      </c>
    </row>
    <row r="50" spans="1:59" s="5" customFormat="1" ht="34.5" customHeight="1" x14ac:dyDescent="0.2">
      <c r="A50" s="84"/>
      <c r="B50" s="144" t="s">
        <v>52</v>
      </c>
      <c r="C50" s="144" t="s">
        <v>123</v>
      </c>
      <c r="D50" s="98" t="s">
        <v>64</v>
      </c>
      <c r="E50" s="99">
        <f t="shared" ref="E50:U50" si="19">E52</f>
        <v>0</v>
      </c>
      <c r="F50" s="99">
        <f t="shared" si="19"/>
        <v>0</v>
      </c>
      <c r="G50" s="99">
        <f t="shared" si="19"/>
        <v>0</v>
      </c>
      <c r="H50" s="99">
        <f t="shared" si="19"/>
        <v>0</v>
      </c>
      <c r="I50" s="99">
        <f t="shared" si="19"/>
        <v>0</v>
      </c>
      <c r="J50" s="99">
        <f t="shared" si="19"/>
        <v>0</v>
      </c>
      <c r="K50" s="99">
        <f t="shared" si="19"/>
        <v>0</v>
      </c>
      <c r="L50" s="99">
        <f t="shared" si="19"/>
        <v>0</v>
      </c>
      <c r="M50" s="99">
        <f t="shared" si="19"/>
        <v>0</v>
      </c>
      <c r="N50" s="99">
        <f t="shared" si="19"/>
        <v>0</v>
      </c>
      <c r="O50" s="99">
        <f t="shared" si="19"/>
        <v>0</v>
      </c>
      <c r="P50" s="99">
        <f t="shared" si="19"/>
        <v>0</v>
      </c>
      <c r="Q50" s="99">
        <f t="shared" si="19"/>
        <v>0</v>
      </c>
      <c r="R50" s="99">
        <f t="shared" si="19"/>
        <v>0</v>
      </c>
      <c r="S50" s="99">
        <f t="shared" si="19"/>
        <v>0</v>
      </c>
      <c r="T50" s="99">
        <f t="shared" si="19"/>
        <v>0</v>
      </c>
      <c r="U50" s="99">
        <f t="shared" si="19"/>
        <v>0</v>
      </c>
      <c r="V50" s="91">
        <v>0</v>
      </c>
      <c r="W50" s="91">
        <v>0</v>
      </c>
      <c r="X50" s="100">
        <f t="shared" ref="X50:AC50" si="20">X52+X54+X56</f>
        <v>16</v>
      </c>
      <c r="Y50" s="100">
        <f t="shared" si="20"/>
        <v>14</v>
      </c>
      <c r="Z50" s="100">
        <f t="shared" si="20"/>
        <v>10</v>
      </c>
      <c r="AA50" s="100">
        <f t="shared" si="20"/>
        <v>10</v>
      </c>
      <c r="AB50" s="100">
        <f t="shared" si="20"/>
        <v>10</v>
      </c>
      <c r="AC50" s="100">
        <f t="shared" si="20"/>
        <v>12</v>
      </c>
      <c r="AD50" s="100">
        <f t="shared" ref="AD50:AO50" si="21">AD52+AD54</f>
        <v>10</v>
      </c>
      <c r="AE50" s="100">
        <f t="shared" si="21"/>
        <v>8</v>
      </c>
      <c r="AF50" s="100">
        <f t="shared" si="21"/>
        <v>10</v>
      </c>
      <c r="AG50" s="100">
        <f t="shared" si="21"/>
        <v>10</v>
      </c>
      <c r="AH50" s="100">
        <f t="shared" si="21"/>
        <v>14</v>
      </c>
      <c r="AI50" s="99">
        <f t="shared" si="21"/>
        <v>16</v>
      </c>
      <c r="AJ50" s="99">
        <f t="shared" si="21"/>
        <v>8</v>
      </c>
      <c r="AK50" s="99">
        <f t="shared" si="21"/>
        <v>8</v>
      </c>
      <c r="AL50" s="99">
        <f t="shared" si="21"/>
        <v>12</v>
      </c>
      <c r="AM50" s="99">
        <f t="shared" si="21"/>
        <v>16</v>
      </c>
      <c r="AN50" s="99">
        <f t="shared" si="21"/>
        <v>16</v>
      </c>
      <c r="AO50" s="99">
        <f t="shared" si="21"/>
        <v>16</v>
      </c>
      <c r="AP50" s="99">
        <v>0</v>
      </c>
      <c r="AQ50" s="99">
        <f>AQ56</f>
        <v>0</v>
      </c>
      <c r="AR50" s="99">
        <f t="shared" ref="AR50:AS50" si="22">AR52</f>
        <v>0</v>
      </c>
      <c r="AS50" s="99">
        <f t="shared" si="22"/>
        <v>0</v>
      </c>
      <c r="AT50" s="93">
        <f>AT52+AT54</f>
        <v>10</v>
      </c>
      <c r="AU50" s="94" t="s">
        <v>23</v>
      </c>
      <c r="AV50" s="91">
        <v>0</v>
      </c>
      <c r="AW50" s="91">
        <v>0</v>
      </c>
      <c r="AX50" s="91">
        <v>0</v>
      </c>
      <c r="AY50" s="91">
        <v>0</v>
      </c>
      <c r="AZ50" s="91">
        <v>0</v>
      </c>
      <c r="BA50" s="91">
        <v>0</v>
      </c>
      <c r="BB50" s="91">
        <v>0</v>
      </c>
      <c r="BC50" s="91">
        <v>0</v>
      </c>
      <c r="BD50" s="91">
        <v>0</v>
      </c>
      <c r="BE50" s="100">
        <f t="shared" si="12"/>
        <v>226</v>
      </c>
    </row>
    <row r="51" spans="1:59" s="5" customFormat="1" ht="28.5" customHeight="1" x14ac:dyDescent="0.2">
      <c r="A51" s="84"/>
      <c r="B51" s="144"/>
      <c r="C51" s="144"/>
      <c r="D51" s="34" t="s">
        <v>34</v>
      </c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91">
        <v>0</v>
      </c>
      <c r="W51" s="91">
        <v>0</v>
      </c>
      <c r="X51" s="35">
        <f t="shared" ref="X51:AS51" si="23">X53</f>
        <v>0</v>
      </c>
      <c r="Y51" s="35">
        <f t="shared" si="23"/>
        <v>0</v>
      </c>
      <c r="Z51" s="35">
        <f t="shared" si="23"/>
        <v>0</v>
      </c>
      <c r="AA51" s="35">
        <f t="shared" si="23"/>
        <v>2</v>
      </c>
      <c r="AB51" s="35">
        <f t="shared" si="23"/>
        <v>2</v>
      </c>
      <c r="AC51" s="35">
        <f t="shared" si="23"/>
        <v>2</v>
      </c>
      <c r="AD51" s="35">
        <f t="shared" si="23"/>
        <v>2</v>
      </c>
      <c r="AE51" s="35">
        <f t="shared" si="23"/>
        <v>2</v>
      </c>
      <c r="AF51" s="35">
        <f t="shared" si="23"/>
        <v>2</v>
      </c>
      <c r="AG51" s="35">
        <f t="shared" si="23"/>
        <v>2</v>
      </c>
      <c r="AH51" s="35">
        <f t="shared" si="23"/>
        <v>2</v>
      </c>
      <c r="AI51" s="35">
        <f t="shared" si="23"/>
        <v>2</v>
      </c>
      <c r="AJ51" s="35">
        <f t="shared" si="23"/>
        <v>2</v>
      </c>
      <c r="AK51" s="35">
        <f>AK55</f>
        <v>2</v>
      </c>
      <c r="AL51" s="35">
        <f>AL55</f>
        <v>2</v>
      </c>
      <c r="AM51" s="35">
        <v>0</v>
      </c>
      <c r="AN51" s="35">
        <v>0</v>
      </c>
      <c r="AO51" s="35">
        <v>0</v>
      </c>
      <c r="AP51" s="35">
        <f t="shared" si="23"/>
        <v>0</v>
      </c>
      <c r="AQ51" s="35">
        <f t="shared" si="23"/>
        <v>0</v>
      </c>
      <c r="AR51" s="35">
        <f t="shared" si="23"/>
        <v>0</v>
      </c>
      <c r="AS51" s="35">
        <f t="shared" si="23"/>
        <v>0</v>
      </c>
      <c r="AT51" s="93" t="str">
        <f>AT53</f>
        <v xml:space="preserve"> </v>
      </c>
      <c r="AU51" s="94" t="s">
        <v>23</v>
      </c>
      <c r="AV51" s="91">
        <v>0</v>
      </c>
      <c r="AW51" s="91">
        <v>0</v>
      </c>
      <c r="AX51" s="91">
        <v>0</v>
      </c>
      <c r="AY51" s="91">
        <v>0</v>
      </c>
      <c r="AZ51" s="91">
        <v>0</v>
      </c>
      <c r="BA51" s="91">
        <v>0</v>
      </c>
      <c r="BB51" s="91">
        <v>0</v>
      </c>
      <c r="BC51" s="91">
        <v>0</v>
      </c>
      <c r="BD51" s="91">
        <v>0</v>
      </c>
      <c r="BE51" s="27">
        <f t="shared" si="12"/>
        <v>24</v>
      </c>
    </row>
    <row r="52" spans="1:59" s="5" customFormat="1" ht="27" customHeight="1" x14ac:dyDescent="0.2">
      <c r="A52" s="84"/>
      <c r="B52" s="142" t="s">
        <v>15</v>
      </c>
      <c r="C52" s="142" t="s">
        <v>51</v>
      </c>
      <c r="D52" s="96" t="s">
        <v>64</v>
      </c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91">
        <v>0</v>
      </c>
      <c r="W52" s="91">
        <v>0</v>
      </c>
      <c r="X52" s="60">
        <v>8</v>
      </c>
      <c r="Y52" s="60">
        <v>6</v>
      </c>
      <c r="Z52" s="60">
        <v>2</v>
      </c>
      <c r="AA52" s="60">
        <v>2</v>
      </c>
      <c r="AB52" s="60">
        <v>2</v>
      </c>
      <c r="AC52" s="60">
        <v>4</v>
      </c>
      <c r="AD52" s="60">
        <v>8</v>
      </c>
      <c r="AE52" s="60">
        <v>6</v>
      </c>
      <c r="AF52" s="60">
        <v>8</v>
      </c>
      <c r="AG52" s="60">
        <v>8</v>
      </c>
      <c r="AH52" s="60">
        <v>12</v>
      </c>
      <c r="AI52" s="60">
        <v>14</v>
      </c>
      <c r="AJ52" s="60">
        <v>4</v>
      </c>
      <c r="AK52" s="60">
        <v>4</v>
      </c>
      <c r="AL52" s="60">
        <v>8</v>
      </c>
      <c r="AM52" s="60">
        <v>12</v>
      </c>
      <c r="AN52" s="60">
        <v>12</v>
      </c>
      <c r="AO52" s="60">
        <v>12</v>
      </c>
      <c r="AP52" s="60" t="s">
        <v>59</v>
      </c>
      <c r="AQ52" s="60"/>
      <c r="AR52" s="60"/>
      <c r="AS52" s="24"/>
      <c r="AT52" s="94">
        <v>6</v>
      </c>
      <c r="AU52" s="94" t="s">
        <v>23</v>
      </c>
      <c r="AV52" s="91">
        <v>0</v>
      </c>
      <c r="AW52" s="91">
        <v>0</v>
      </c>
      <c r="AX52" s="91">
        <v>0</v>
      </c>
      <c r="AY52" s="91">
        <v>0</v>
      </c>
      <c r="AZ52" s="91">
        <v>0</v>
      </c>
      <c r="BA52" s="91">
        <v>0</v>
      </c>
      <c r="BB52" s="91">
        <v>0</v>
      </c>
      <c r="BC52" s="91">
        <v>0</v>
      </c>
      <c r="BD52" s="91">
        <v>0</v>
      </c>
      <c r="BE52" s="97">
        <f t="shared" ref="BE52:BE56" si="24">SUM(E52:BD52)</f>
        <v>138</v>
      </c>
      <c r="BG52" s="5">
        <v>138</v>
      </c>
    </row>
    <row r="53" spans="1:59" s="5" customFormat="1" ht="17.25" customHeight="1" x14ac:dyDescent="0.2">
      <c r="A53" s="84"/>
      <c r="B53" s="142"/>
      <c r="C53" s="142"/>
      <c r="D53" s="34" t="s">
        <v>34</v>
      </c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91">
        <v>0</v>
      </c>
      <c r="W53" s="91">
        <v>0</v>
      </c>
      <c r="X53" s="31"/>
      <c r="Y53" s="31"/>
      <c r="Z53" s="31"/>
      <c r="AA53" s="31">
        <v>2</v>
      </c>
      <c r="AB53" s="31">
        <v>2</v>
      </c>
      <c r="AC53" s="31">
        <v>2</v>
      </c>
      <c r="AD53" s="31">
        <v>2</v>
      </c>
      <c r="AE53" s="31">
        <v>2</v>
      </c>
      <c r="AF53" s="31">
        <v>2</v>
      </c>
      <c r="AG53" s="31">
        <v>2</v>
      </c>
      <c r="AH53" s="31">
        <v>2</v>
      </c>
      <c r="AI53" s="31">
        <v>2</v>
      </c>
      <c r="AJ53" s="31">
        <v>2</v>
      </c>
      <c r="AK53" s="31" t="s">
        <v>59</v>
      </c>
      <c r="AL53" s="31" t="s">
        <v>59</v>
      </c>
      <c r="AM53" s="31" t="s">
        <v>59</v>
      </c>
      <c r="AN53" s="31" t="s">
        <v>59</v>
      </c>
      <c r="AO53" s="31" t="s">
        <v>59</v>
      </c>
      <c r="AP53" s="31"/>
      <c r="AQ53" s="31"/>
      <c r="AR53" s="31"/>
      <c r="AS53" s="27"/>
      <c r="AT53" s="94" t="s">
        <v>59</v>
      </c>
      <c r="AU53" s="94" t="s">
        <v>23</v>
      </c>
      <c r="AV53" s="91">
        <v>0</v>
      </c>
      <c r="AW53" s="91">
        <v>0</v>
      </c>
      <c r="AX53" s="91">
        <v>0</v>
      </c>
      <c r="AY53" s="91">
        <v>0</v>
      </c>
      <c r="AZ53" s="91">
        <v>0</v>
      </c>
      <c r="BA53" s="91">
        <v>0</v>
      </c>
      <c r="BB53" s="91">
        <v>0</v>
      </c>
      <c r="BC53" s="91">
        <v>0</v>
      </c>
      <c r="BD53" s="91">
        <v>0</v>
      </c>
      <c r="BE53" s="31">
        <f t="shared" si="24"/>
        <v>20</v>
      </c>
      <c r="BG53" s="5">
        <v>20</v>
      </c>
    </row>
    <row r="54" spans="1:59" s="5" customFormat="1" ht="28.5" customHeight="1" x14ac:dyDescent="0.2">
      <c r="A54" s="84"/>
      <c r="B54" s="168" t="s">
        <v>99</v>
      </c>
      <c r="C54" s="168" t="s">
        <v>100</v>
      </c>
      <c r="D54" s="96" t="s">
        <v>64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91">
        <v>0</v>
      </c>
      <c r="W54" s="91">
        <v>0</v>
      </c>
      <c r="X54" s="97">
        <v>2</v>
      </c>
      <c r="Y54" s="97">
        <v>2</v>
      </c>
      <c r="Z54" s="97">
        <v>2</v>
      </c>
      <c r="AA54" s="97">
        <v>2</v>
      </c>
      <c r="AB54" s="97">
        <v>2</v>
      </c>
      <c r="AC54" s="97">
        <v>2</v>
      </c>
      <c r="AD54" s="97">
        <v>2</v>
      </c>
      <c r="AE54" s="97">
        <v>2</v>
      </c>
      <c r="AF54" s="97">
        <v>2</v>
      </c>
      <c r="AG54" s="97">
        <v>2</v>
      </c>
      <c r="AH54" s="97">
        <v>2</v>
      </c>
      <c r="AI54" s="97">
        <v>2</v>
      </c>
      <c r="AJ54" s="97">
        <v>4</v>
      </c>
      <c r="AK54" s="97">
        <v>4</v>
      </c>
      <c r="AL54" s="97">
        <v>4</v>
      </c>
      <c r="AM54" s="97">
        <v>4</v>
      </c>
      <c r="AN54" s="97">
        <v>4</v>
      </c>
      <c r="AO54" s="97">
        <v>4</v>
      </c>
      <c r="AP54" s="97"/>
      <c r="AQ54" s="97"/>
      <c r="AR54" s="97"/>
      <c r="AS54" s="74"/>
      <c r="AT54" s="94">
        <v>4</v>
      </c>
      <c r="AU54" s="94"/>
      <c r="AV54" s="91">
        <v>0</v>
      </c>
      <c r="AW54" s="91">
        <v>0</v>
      </c>
      <c r="AX54" s="91">
        <v>0</v>
      </c>
      <c r="AY54" s="91">
        <v>0</v>
      </c>
      <c r="AZ54" s="91">
        <v>0</v>
      </c>
      <c r="BA54" s="91">
        <v>0</v>
      </c>
      <c r="BB54" s="91">
        <v>0</v>
      </c>
      <c r="BC54" s="91">
        <v>0</v>
      </c>
      <c r="BD54" s="91">
        <v>0</v>
      </c>
      <c r="BE54" s="97">
        <f>SUM(V54:AU54)</f>
        <v>52</v>
      </c>
      <c r="BG54" s="5">
        <v>52</v>
      </c>
    </row>
    <row r="55" spans="1:59" s="5" customFormat="1" ht="48" customHeight="1" x14ac:dyDescent="0.2">
      <c r="A55" s="84"/>
      <c r="B55" s="169"/>
      <c r="C55" s="169"/>
      <c r="D55" s="34" t="s">
        <v>34</v>
      </c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91">
        <v>0</v>
      </c>
      <c r="W55" s="91">
        <v>0</v>
      </c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>
        <v>2</v>
      </c>
      <c r="AL55" s="31">
        <v>2</v>
      </c>
      <c r="AM55" s="31"/>
      <c r="AN55" s="31"/>
      <c r="AO55" s="31"/>
      <c r="AP55" s="31"/>
      <c r="AQ55" s="31"/>
      <c r="AR55" s="31"/>
      <c r="AS55" s="27"/>
      <c r="AT55" s="94"/>
      <c r="AU55" s="94"/>
      <c r="AV55" s="91">
        <v>0</v>
      </c>
      <c r="AW55" s="91">
        <v>0</v>
      </c>
      <c r="AX55" s="91">
        <v>0</v>
      </c>
      <c r="AY55" s="91">
        <v>0</v>
      </c>
      <c r="AZ55" s="91">
        <v>0</v>
      </c>
      <c r="BA55" s="91">
        <v>0</v>
      </c>
      <c r="BB55" s="91">
        <v>0</v>
      </c>
      <c r="BC55" s="91">
        <v>0</v>
      </c>
      <c r="BD55" s="91">
        <v>0</v>
      </c>
      <c r="BE55" s="31">
        <f>SUM(V55:AU55)</f>
        <v>4</v>
      </c>
      <c r="BG55" s="5">
        <v>4</v>
      </c>
    </row>
    <row r="56" spans="1:59" s="5" customFormat="1" ht="27.75" customHeight="1" x14ac:dyDescent="0.2">
      <c r="A56" s="84"/>
      <c r="B56" s="36" t="s">
        <v>53</v>
      </c>
      <c r="C56" s="36" t="s">
        <v>16</v>
      </c>
      <c r="D56" s="37" t="s">
        <v>64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91">
        <v>0</v>
      </c>
      <c r="W56" s="91">
        <v>0</v>
      </c>
      <c r="X56" s="61">
        <v>6</v>
      </c>
      <c r="Y56" s="61">
        <v>6</v>
      </c>
      <c r="Z56" s="61">
        <v>6</v>
      </c>
      <c r="AA56" s="61">
        <v>6</v>
      </c>
      <c r="AB56" s="61">
        <v>6</v>
      </c>
      <c r="AC56" s="61">
        <v>6</v>
      </c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36"/>
      <c r="AO56" s="36"/>
      <c r="AP56" s="36" t="s">
        <v>59</v>
      </c>
      <c r="AQ56" s="36"/>
      <c r="AR56" s="36"/>
      <c r="AS56" s="39"/>
      <c r="AT56" s="94" t="s">
        <v>23</v>
      </c>
      <c r="AU56" s="94" t="s">
        <v>23</v>
      </c>
      <c r="AV56" s="91">
        <v>0</v>
      </c>
      <c r="AW56" s="91">
        <v>0</v>
      </c>
      <c r="AX56" s="91">
        <v>0</v>
      </c>
      <c r="AY56" s="91">
        <v>0</v>
      </c>
      <c r="AZ56" s="91">
        <v>0</v>
      </c>
      <c r="BA56" s="91">
        <v>0</v>
      </c>
      <c r="BB56" s="91">
        <v>0</v>
      </c>
      <c r="BC56" s="91">
        <v>0</v>
      </c>
      <c r="BD56" s="91">
        <v>0</v>
      </c>
      <c r="BE56" s="40">
        <f t="shared" si="24"/>
        <v>36</v>
      </c>
    </row>
    <row r="57" spans="1:59" s="5" customFormat="1" ht="41.25" customHeight="1" x14ac:dyDescent="0.2">
      <c r="A57" s="84"/>
      <c r="B57" s="144" t="s">
        <v>57</v>
      </c>
      <c r="C57" s="144" t="s">
        <v>103</v>
      </c>
      <c r="D57" s="98" t="s">
        <v>64</v>
      </c>
      <c r="E57" s="99">
        <f>E59+E61</f>
        <v>16</v>
      </c>
      <c r="F57" s="99">
        <f>F59+F61</f>
        <v>16</v>
      </c>
      <c r="G57" s="99">
        <f>G59+G61+G63</f>
        <v>16</v>
      </c>
      <c r="H57" s="99">
        <f>H59+H61+H63</f>
        <v>14</v>
      </c>
      <c r="I57" s="99">
        <f t="shared" ref="I57:O57" si="25">I59+I61</f>
        <v>14</v>
      </c>
      <c r="J57" s="99">
        <f t="shared" si="25"/>
        <v>14</v>
      </c>
      <c r="K57" s="99">
        <f t="shared" si="25"/>
        <v>12</v>
      </c>
      <c r="L57" s="99">
        <f t="shared" si="25"/>
        <v>12</v>
      </c>
      <c r="M57" s="99">
        <f t="shared" si="25"/>
        <v>12</v>
      </c>
      <c r="N57" s="99">
        <f t="shared" si="25"/>
        <v>14</v>
      </c>
      <c r="O57" s="99">
        <f t="shared" si="25"/>
        <v>14</v>
      </c>
      <c r="P57" s="99">
        <f t="shared" ref="P57:S57" si="26">P59+P61+P63</f>
        <v>16</v>
      </c>
      <c r="Q57" s="99">
        <f t="shared" si="26"/>
        <v>16</v>
      </c>
      <c r="R57" s="99">
        <f t="shared" si="26"/>
        <v>16</v>
      </c>
      <c r="S57" s="99">
        <f t="shared" si="26"/>
        <v>16</v>
      </c>
      <c r="T57" s="99">
        <f>T59+T61+T63</f>
        <v>18</v>
      </c>
      <c r="U57" s="99">
        <f>U59+U61+U63</f>
        <v>20</v>
      </c>
      <c r="V57" s="91">
        <v>0</v>
      </c>
      <c r="W57" s="91">
        <v>0</v>
      </c>
      <c r="X57" s="100">
        <f t="shared" ref="X57:AI57" si="27">X59+X61</f>
        <v>4</v>
      </c>
      <c r="Y57" s="100">
        <f t="shared" si="27"/>
        <v>4</v>
      </c>
      <c r="Z57" s="100">
        <f t="shared" si="27"/>
        <v>8</v>
      </c>
      <c r="AA57" s="100">
        <f t="shared" si="27"/>
        <v>8</v>
      </c>
      <c r="AB57" s="100">
        <f t="shared" si="27"/>
        <v>8</v>
      </c>
      <c r="AC57" s="100">
        <f t="shared" si="27"/>
        <v>8</v>
      </c>
      <c r="AD57" s="100">
        <f t="shared" si="27"/>
        <v>10</v>
      </c>
      <c r="AE57" s="100">
        <f t="shared" si="27"/>
        <v>10</v>
      </c>
      <c r="AF57" s="100">
        <f t="shared" si="27"/>
        <v>10</v>
      </c>
      <c r="AG57" s="100">
        <f t="shared" si="27"/>
        <v>12</v>
      </c>
      <c r="AH57" s="100">
        <f t="shared" si="27"/>
        <v>10</v>
      </c>
      <c r="AI57" s="99">
        <f t="shared" si="27"/>
        <v>10</v>
      </c>
      <c r="AJ57" s="99">
        <f>AJ59+AJ61+AJ63</f>
        <v>20</v>
      </c>
      <c r="AK57" s="99">
        <f>AK59+AK61+AK63</f>
        <v>20</v>
      </c>
      <c r="AL57" s="99">
        <f>AL61+AL63</f>
        <v>16</v>
      </c>
      <c r="AM57" s="99">
        <f t="shared" ref="AM57:AO57" si="28">AM61+AM63</f>
        <v>16</v>
      </c>
      <c r="AN57" s="99">
        <f t="shared" si="28"/>
        <v>16</v>
      </c>
      <c r="AO57" s="99">
        <f t="shared" si="28"/>
        <v>18</v>
      </c>
      <c r="AP57" s="99">
        <f>AP64</f>
        <v>36</v>
      </c>
      <c r="AQ57" s="99">
        <f>AQ64</f>
        <v>36</v>
      </c>
      <c r="AR57" s="99">
        <f>AR64</f>
        <v>36</v>
      </c>
      <c r="AS57" s="99">
        <f>AS64</f>
        <v>36</v>
      </c>
      <c r="AT57" s="94" t="s">
        <v>23</v>
      </c>
      <c r="AU57" s="94" t="s">
        <v>23</v>
      </c>
      <c r="AV57" s="91">
        <v>0</v>
      </c>
      <c r="AW57" s="91">
        <v>0</v>
      </c>
      <c r="AX57" s="91">
        <v>0</v>
      </c>
      <c r="AY57" s="91">
        <v>0</v>
      </c>
      <c r="AZ57" s="91">
        <v>0</v>
      </c>
      <c r="BA57" s="91">
        <v>0</v>
      </c>
      <c r="BB57" s="91">
        <v>0</v>
      </c>
      <c r="BC57" s="91">
        <v>0</v>
      </c>
      <c r="BD57" s="91">
        <v>0</v>
      </c>
      <c r="BE57" s="100">
        <f>SUM(E57:BD57)</f>
        <v>608</v>
      </c>
      <c r="BF57" s="134"/>
    </row>
    <row r="58" spans="1:59" s="5" customFormat="1" ht="33.75" customHeight="1" x14ac:dyDescent="0.2">
      <c r="A58" s="84"/>
      <c r="B58" s="144"/>
      <c r="C58" s="144"/>
      <c r="D58" s="34" t="s">
        <v>34</v>
      </c>
      <c r="E58" s="35">
        <f>E60</f>
        <v>2</v>
      </c>
      <c r="F58" s="35">
        <f>F60</f>
        <v>2</v>
      </c>
      <c r="G58" s="35">
        <f>G60+G62</f>
        <v>2</v>
      </c>
      <c r="H58" s="35">
        <f>H60+H62</f>
        <v>2</v>
      </c>
      <c r="I58" s="35">
        <f>I60+I62</f>
        <v>2</v>
      </c>
      <c r="J58" s="35">
        <f>J60+J62</f>
        <v>2</v>
      </c>
      <c r="K58" s="35">
        <f>K60+K62</f>
        <v>2</v>
      </c>
      <c r="L58" s="35">
        <f t="shared" ref="L58:Q58" si="29">L62</f>
        <v>2</v>
      </c>
      <c r="M58" s="35">
        <f t="shared" si="29"/>
        <v>2</v>
      </c>
      <c r="N58" s="35">
        <f t="shared" si="29"/>
        <v>2</v>
      </c>
      <c r="O58" s="35">
        <f t="shared" si="29"/>
        <v>2</v>
      </c>
      <c r="P58" s="35">
        <f t="shared" si="29"/>
        <v>2</v>
      </c>
      <c r="Q58" s="35">
        <f t="shared" si="29"/>
        <v>2</v>
      </c>
      <c r="R58" s="35">
        <f>R62</f>
        <v>2</v>
      </c>
      <c r="S58" s="35">
        <f>S62</f>
        <v>2</v>
      </c>
      <c r="T58" s="35">
        <f>T62</f>
        <v>2</v>
      </c>
      <c r="U58" s="35">
        <f>U62</f>
        <v>2</v>
      </c>
      <c r="V58" s="91">
        <v>0</v>
      </c>
      <c r="W58" s="91">
        <v>0</v>
      </c>
      <c r="X58" s="35">
        <f t="shared" ref="X58:AE58" si="30">X60+X62</f>
        <v>2</v>
      </c>
      <c r="Y58" s="35">
        <f t="shared" si="30"/>
        <v>2</v>
      </c>
      <c r="Z58" s="35">
        <f t="shared" si="30"/>
        <v>2</v>
      </c>
      <c r="AA58" s="35">
        <f t="shared" si="30"/>
        <v>0</v>
      </c>
      <c r="AB58" s="35">
        <f t="shared" si="30"/>
        <v>0</v>
      </c>
      <c r="AC58" s="35">
        <f t="shared" si="30"/>
        <v>0</v>
      </c>
      <c r="AD58" s="35">
        <f t="shared" si="30"/>
        <v>0</v>
      </c>
      <c r="AE58" s="35">
        <f t="shared" si="30"/>
        <v>0</v>
      </c>
      <c r="AF58" s="35">
        <f>AF62</f>
        <v>0</v>
      </c>
      <c r="AG58" s="35">
        <f t="shared" ref="AG58:AH58" si="31">AG60</f>
        <v>0</v>
      </c>
      <c r="AH58" s="35">
        <f t="shared" si="31"/>
        <v>0</v>
      </c>
      <c r="AI58" s="35">
        <f>AI62</f>
        <v>0</v>
      </c>
      <c r="AJ58" s="35">
        <v>0</v>
      </c>
      <c r="AK58" s="35">
        <f>AK62</f>
        <v>0</v>
      </c>
      <c r="AL58" s="35">
        <f>AL62</f>
        <v>0</v>
      </c>
      <c r="AM58" s="35">
        <f>AM62</f>
        <v>0</v>
      </c>
      <c r="AN58" s="35">
        <f t="shared" ref="AN58:AQ58" si="32">AN60</f>
        <v>0</v>
      </c>
      <c r="AO58" s="35">
        <f t="shared" si="32"/>
        <v>0</v>
      </c>
      <c r="AP58" s="35">
        <f t="shared" si="32"/>
        <v>0</v>
      </c>
      <c r="AQ58" s="35">
        <f t="shared" si="32"/>
        <v>0</v>
      </c>
      <c r="AR58" s="35">
        <f>AR60</f>
        <v>0</v>
      </c>
      <c r="AS58" s="35">
        <f>AS60</f>
        <v>0</v>
      </c>
      <c r="AT58" s="94" t="s">
        <v>23</v>
      </c>
      <c r="AU58" s="94" t="s">
        <v>23</v>
      </c>
      <c r="AV58" s="91">
        <v>0</v>
      </c>
      <c r="AW58" s="91">
        <v>0</v>
      </c>
      <c r="AX58" s="91">
        <v>0</v>
      </c>
      <c r="AY58" s="91">
        <v>0</v>
      </c>
      <c r="AZ58" s="91">
        <v>0</v>
      </c>
      <c r="BA58" s="91">
        <v>0</v>
      </c>
      <c r="BB58" s="91">
        <v>0</v>
      </c>
      <c r="BC58" s="91">
        <v>0</v>
      </c>
      <c r="BD58" s="91">
        <v>0</v>
      </c>
      <c r="BE58" s="33">
        <f>SUM(E58:BD58)</f>
        <v>40</v>
      </c>
      <c r="BF58" s="134"/>
    </row>
    <row r="59" spans="1:59" s="7" customFormat="1" ht="27" customHeight="1" x14ac:dyDescent="0.2">
      <c r="A59" s="83"/>
      <c r="B59" s="142" t="s">
        <v>54</v>
      </c>
      <c r="C59" s="142" t="s">
        <v>50</v>
      </c>
      <c r="D59" s="96" t="s">
        <v>64</v>
      </c>
      <c r="E59" s="96">
        <v>6</v>
      </c>
      <c r="F59" s="96">
        <v>6</v>
      </c>
      <c r="G59" s="96">
        <v>6</v>
      </c>
      <c r="H59" s="96">
        <v>4</v>
      </c>
      <c r="I59" s="96">
        <v>6</v>
      </c>
      <c r="J59" s="96">
        <v>4</v>
      </c>
      <c r="K59" s="96">
        <v>4</v>
      </c>
      <c r="L59" s="96">
        <v>4</v>
      </c>
      <c r="M59" s="96">
        <v>4</v>
      </c>
      <c r="N59" s="96">
        <v>4</v>
      </c>
      <c r="O59" s="96">
        <v>6</v>
      </c>
      <c r="P59" s="96">
        <v>2</v>
      </c>
      <c r="Q59" s="96">
        <v>2</v>
      </c>
      <c r="R59" s="96">
        <v>2</v>
      </c>
      <c r="S59" s="63">
        <v>2</v>
      </c>
      <c r="T59" s="63">
        <v>4</v>
      </c>
      <c r="U59" s="63">
        <v>4</v>
      </c>
      <c r="V59" s="91">
        <v>0</v>
      </c>
      <c r="W59" s="91">
        <v>0</v>
      </c>
      <c r="X59" s="96">
        <v>2</v>
      </c>
      <c r="Y59" s="96">
        <v>2</v>
      </c>
      <c r="Z59" s="96">
        <v>4</v>
      </c>
      <c r="AA59" s="96">
        <v>4</v>
      </c>
      <c r="AB59" s="96">
        <v>4</v>
      </c>
      <c r="AC59" s="96">
        <v>4</v>
      </c>
      <c r="AD59" s="96">
        <v>4</v>
      </c>
      <c r="AE59" s="96">
        <v>4</v>
      </c>
      <c r="AF59" s="96">
        <v>4</v>
      </c>
      <c r="AG59" s="96">
        <v>6</v>
      </c>
      <c r="AH59" s="96">
        <v>4</v>
      </c>
      <c r="AI59" s="96">
        <v>4</v>
      </c>
      <c r="AJ59" s="96">
        <v>4</v>
      </c>
      <c r="AK59" s="96">
        <v>4</v>
      </c>
      <c r="AL59" s="96"/>
      <c r="AM59" s="96"/>
      <c r="AN59" s="96"/>
      <c r="AO59" s="96"/>
      <c r="AP59" s="96"/>
      <c r="AQ59" s="96"/>
      <c r="AR59" s="96"/>
      <c r="AS59" s="96"/>
      <c r="AT59" s="94" t="s">
        <v>23</v>
      </c>
      <c r="AU59" s="94" t="s">
        <v>23</v>
      </c>
      <c r="AV59" s="91">
        <v>0</v>
      </c>
      <c r="AW59" s="91">
        <v>0</v>
      </c>
      <c r="AX59" s="91">
        <v>0</v>
      </c>
      <c r="AY59" s="91">
        <v>0</v>
      </c>
      <c r="AZ59" s="91">
        <v>0</v>
      </c>
      <c r="BA59" s="91">
        <v>0</v>
      </c>
      <c r="BB59" s="91">
        <v>0</v>
      </c>
      <c r="BC59" s="91">
        <v>0</v>
      </c>
      <c r="BD59" s="91">
        <v>0</v>
      </c>
      <c r="BE59" s="97">
        <f t="shared" ref="BE59:BE64" si="33">SUM(E59:BD59)</f>
        <v>124</v>
      </c>
      <c r="BF59" s="131"/>
      <c r="BG59" s="7">
        <v>124</v>
      </c>
    </row>
    <row r="60" spans="1:59" s="7" customFormat="1" ht="25.5" customHeight="1" x14ac:dyDescent="0.2">
      <c r="A60" s="83"/>
      <c r="B60" s="142"/>
      <c r="C60" s="142"/>
      <c r="D60" s="34" t="s">
        <v>34</v>
      </c>
      <c r="E60" s="31">
        <v>2</v>
      </c>
      <c r="F60" s="31">
        <v>2</v>
      </c>
      <c r="G60" s="31">
        <v>2</v>
      </c>
      <c r="H60" s="31">
        <v>2</v>
      </c>
      <c r="I60" s="31">
        <v>2</v>
      </c>
      <c r="J60" s="31"/>
      <c r="K60" s="31"/>
      <c r="L60" s="31"/>
      <c r="M60" s="31"/>
      <c r="N60" s="31"/>
      <c r="O60" s="31"/>
      <c r="P60" s="31"/>
      <c r="Q60" s="31"/>
      <c r="R60" s="31"/>
      <c r="S60" s="58"/>
      <c r="T60" s="58"/>
      <c r="U60" s="58"/>
      <c r="V60" s="91">
        <v>0</v>
      </c>
      <c r="W60" s="91">
        <v>0</v>
      </c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94" t="s">
        <v>23</v>
      </c>
      <c r="AU60" s="94" t="s">
        <v>23</v>
      </c>
      <c r="AV60" s="91">
        <v>0</v>
      </c>
      <c r="AW60" s="91">
        <v>0</v>
      </c>
      <c r="AX60" s="91">
        <v>0</v>
      </c>
      <c r="AY60" s="91">
        <v>0</v>
      </c>
      <c r="AZ60" s="91">
        <v>0</v>
      </c>
      <c r="BA60" s="91">
        <v>0</v>
      </c>
      <c r="BB60" s="91">
        <v>0</v>
      </c>
      <c r="BC60" s="91">
        <v>0</v>
      </c>
      <c r="BD60" s="91">
        <v>0</v>
      </c>
      <c r="BE60" s="31">
        <f t="shared" si="33"/>
        <v>10</v>
      </c>
      <c r="BF60" s="131"/>
      <c r="BG60" s="7">
        <v>10</v>
      </c>
    </row>
    <row r="61" spans="1:59" s="7" customFormat="1" ht="28.5" customHeight="1" x14ac:dyDescent="0.2">
      <c r="A61" s="83"/>
      <c r="B61" s="142" t="s">
        <v>55</v>
      </c>
      <c r="C61" s="142" t="s">
        <v>49</v>
      </c>
      <c r="D61" s="96" t="s">
        <v>64</v>
      </c>
      <c r="E61" s="63">
        <v>10</v>
      </c>
      <c r="F61" s="63">
        <v>10</v>
      </c>
      <c r="G61" s="63">
        <v>10</v>
      </c>
      <c r="H61" s="63">
        <v>10</v>
      </c>
      <c r="I61" s="63">
        <v>8</v>
      </c>
      <c r="J61" s="63">
        <v>10</v>
      </c>
      <c r="K61" s="63">
        <v>8</v>
      </c>
      <c r="L61" s="63">
        <v>8</v>
      </c>
      <c r="M61" s="63">
        <v>8</v>
      </c>
      <c r="N61" s="63">
        <v>10</v>
      </c>
      <c r="O61" s="63">
        <v>8</v>
      </c>
      <c r="P61" s="63">
        <v>2</v>
      </c>
      <c r="Q61" s="63">
        <v>2</v>
      </c>
      <c r="R61" s="63">
        <v>2</v>
      </c>
      <c r="S61" s="63">
        <v>2</v>
      </c>
      <c r="T61" s="63">
        <v>2</v>
      </c>
      <c r="U61" s="63">
        <v>4</v>
      </c>
      <c r="V61" s="91">
        <v>0</v>
      </c>
      <c r="W61" s="91">
        <v>0</v>
      </c>
      <c r="X61" s="63">
        <v>2</v>
      </c>
      <c r="Y61" s="63">
        <v>2</v>
      </c>
      <c r="Z61" s="63">
        <v>4</v>
      </c>
      <c r="AA61" s="63">
        <v>4</v>
      </c>
      <c r="AB61" s="63">
        <v>4</v>
      </c>
      <c r="AC61" s="63">
        <v>4</v>
      </c>
      <c r="AD61" s="63">
        <v>6</v>
      </c>
      <c r="AE61" s="63">
        <v>6</v>
      </c>
      <c r="AF61" s="63">
        <v>6</v>
      </c>
      <c r="AG61" s="63">
        <v>6</v>
      </c>
      <c r="AH61" s="63">
        <v>6</v>
      </c>
      <c r="AI61" s="63">
        <v>6</v>
      </c>
      <c r="AJ61" s="63">
        <v>4</v>
      </c>
      <c r="AK61" s="63">
        <v>4</v>
      </c>
      <c r="AL61" s="63">
        <v>4</v>
      </c>
      <c r="AM61" s="63">
        <v>4</v>
      </c>
      <c r="AN61" s="63">
        <v>4</v>
      </c>
      <c r="AO61" s="63">
        <v>6</v>
      </c>
      <c r="AP61" s="63"/>
      <c r="AQ61" s="63"/>
      <c r="AR61" s="63"/>
      <c r="AS61" s="63"/>
      <c r="AT61" s="94" t="s">
        <v>23</v>
      </c>
      <c r="AU61" s="94" t="s">
        <v>23</v>
      </c>
      <c r="AV61" s="91">
        <v>0</v>
      </c>
      <c r="AW61" s="91">
        <v>0</v>
      </c>
      <c r="AX61" s="91">
        <v>0</v>
      </c>
      <c r="AY61" s="91">
        <v>0</v>
      </c>
      <c r="AZ61" s="91">
        <v>0</v>
      </c>
      <c r="BA61" s="91">
        <v>0</v>
      </c>
      <c r="BB61" s="91">
        <v>0</v>
      </c>
      <c r="BC61" s="91">
        <v>0</v>
      </c>
      <c r="BD61" s="91">
        <v>0</v>
      </c>
      <c r="BE61" s="97">
        <f>SUM(E61:BD61)</f>
        <v>196</v>
      </c>
      <c r="BF61" s="131"/>
      <c r="BG61" s="7">
        <v>196</v>
      </c>
    </row>
    <row r="62" spans="1:59" s="5" customFormat="1" ht="36" customHeight="1" x14ac:dyDescent="0.2">
      <c r="A62" s="84"/>
      <c r="B62" s="142"/>
      <c r="C62" s="142"/>
      <c r="D62" s="34" t="s">
        <v>34</v>
      </c>
      <c r="E62" s="54" t="s">
        <v>59</v>
      </c>
      <c r="F62" s="54" t="s">
        <v>59</v>
      </c>
      <c r="G62" s="54"/>
      <c r="H62" s="54"/>
      <c r="I62" s="54"/>
      <c r="J62" s="54">
        <v>2</v>
      </c>
      <c r="K62" s="54">
        <v>2</v>
      </c>
      <c r="L62" s="54">
        <v>2</v>
      </c>
      <c r="M62" s="54">
        <v>2</v>
      </c>
      <c r="N62" s="54">
        <v>2</v>
      </c>
      <c r="O62" s="54">
        <v>2</v>
      </c>
      <c r="P62" s="54">
        <v>2</v>
      </c>
      <c r="Q62" s="54">
        <v>2</v>
      </c>
      <c r="R62" s="54">
        <v>2</v>
      </c>
      <c r="S62" s="54">
        <v>2</v>
      </c>
      <c r="T62" s="54">
        <v>2</v>
      </c>
      <c r="U62" s="54">
        <v>2</v>
      </c>
      <c r="V62" s="91">
        <v>0</v>
      </c>
      <c r="W62" s="91">
        <v>0</v>
      </c>
      <c r="X62" s="54">
        <v>2</v>
      </c>
      <c r="Y62" s="54">
        <v>2</v>
      </c>
      <c r="Z62" s="54">
        <v>2</v>
      </c>
      <c r="AA62" s="54"/>
      <c r="AB62" s="54"/>
      <c r="AC62" s="54"/>
      <c r="AD62" s="54"/>
      <c r="AE62" s="54"/>
      <c r="AF62" s="54"/>
      <c r="AG62" s="54"/>
      <c r="AH62" s="54"/>
      <c r="AI62" s="54"/>
      <c r="AJ62" s="54" t="s">
        <v>59</v>
      </c>
      <c r="AK62" s="54"/>
      <c r="AL62" s="54"/>
      <c r="AM62" s="54"/>
      <c r="AN62" s="54"/>
      <c r="AO62" s="54"/>
      <c r="AP62" s="54"/>
      <c r="AQ62" s="54"/>
      <c r="AR62" s="54"/>
      <c r="AS62" s="54"/>
      <c r="AT62" s="94" t="s">
        <v>23</v>
      </c>
      <c r="AU62" s="94" t="s">
        <v>23</v>
      </c>
      <c r="AV62" s="91">
        <v>0</v>
      </c>
      <c r="AW62" s="91">
        <v>0</v>
      </c>
      <c r="AX62" s="91">
        <v>0</v>
      </c>
      <c r="AY62" s="91">
        <v>0</v>
      </c>
      <c r="AZ62" s="91">
        <v>0</v>
      </c>
      <c r="BA62" s="91">
        <v>0</v>
      </c>
      <c r="BB62" s="91">
        <v>0</v>
      </c>
      <c r="BC62" s="91">
        <v>0</v>
      </c>
      <c r="BD62" s="91">
        <v>0</v>
      </c>
      <c r="BE62" s="31">
        <f t="shared" si="33"/>
        <v>30</v>
      </c>
      <c r="BF62" s="131"/>
      <c r="BG62" s="5">
        <v>30</v>
      </c>
    </row>
    <row r="63" spans="1:59" s="7" customFormat="1" ht="26.25" customHeight="1" x14ac:dyDescent="0.2">
      <c r="A63" s="113"/>
      <c r="B63" s="36" t="s">
        <v>101</v>
      </c>
      <c r="C63" s="36" t="s">
        <v>16</v>
      </c>
      <c r="D63" s="37" t="s">
        <v>64</v>
      </c>
      <c r="E63" s="61"/>
      <c r="F63" s="61"/>
      <c r="G63" s="61"/>
      <c r="H63" s="61"/>
      <c r="I63" s="61"/>
      <c r="J63" s="61"/>
      <c r="K63" s="61"/>
      <c r="L63" s="61"/>
      <c r="M63" s="61"/>
      <c r="N63" s="61" t="s">
        <v>59</v>
      </c>
      <c r="O63" s="61" t="s">
        <v>59</v>
      </c>
      <c r="P63" s="61">
        <v>12</v>
      </c>
      <c r="Q63" s="61">
        <v>12</v>
      </c>
      <c r="R63" s="61">
        <v>12</v>
      </c>
      <c r="S63" s="61">
        <v>12</v>
      </c>
      <c r="T63" s="61">
        <v>12</v>
      </c>
      <c r="U63" s="61">
        <v>12</v>
      </c>
      <c r="V63" s="91">
        <v>0</v>
      </c>
      <c r="W63" s="91">
        <v>0</v>
      </c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>
        <v>12</v>
      </c>
      <c r="AK63" s="61">
        <v>12</v>
      </c>
      <c r="AL63" s="61">
        <v>12</v>
      </c>
      <c r="AM63" s="61">
        <v>12</v>
      </c>
      <c r="AN63" s="36">
        <v>12</v>
      </c>
      <c r="AO63" s="36">
        <v>12</v>
      </c>
      <c r="AP63" s="36"/>
      <c r="AQ63" s="36"/>
      <c r="AR63" s="36"/>
      <c r="AS63" s="36"/>
      <c r="AT63" s="94" t="s">
        <v>23</v>
      </c>
      <c r="AU63" s="94" t="s">
        <v>23</v>
      </c>
      <c r="AV63" s="91">
        <v>0</v>
      </c>
      <c r="AW63" s="91">
        <v>0</v>
      </c>
      <c r="AX63" s="91">
        <v>0</v>
      </c>
      <c r="AY63" s="91">
        <v>0</v>
      </c>
      <c r="AZ63" s="91">
        <v>0</v>
      </c>
      <c r="BA63" s="91">
        <v>0</v>
      </c>
      <c r="BB63" s="91">
        <v>0</v>
      </c>
      <c r="BC63" s="91">
        <v>0</v>
      </c>
      <c r="BD63" s="91">
        <v>0</v>
      </c>
      <c r="BE63" s="62">
        <f t="shared" si="33"/>
        <v>144</v>
      </c>
    </row>
    <row r="64" spans="1:59" s="7" customFormat="1" ht="56.25" customHeight="1" x14ac:dyDescent="0.2">
      <c r="A64" s="113"/>
      <c r="B64" s="36" t="s">
        <v>102</v>
      </c>
      <c r="C64" s="36" t="s">
        <v>24</v>
      </c>
      <c r="D64" s="37" t="s">
        <v>64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91">
        <v>0</v>
      </c>
      <c r="W64" s="91">
        <v>0</v>
      </c>
      <c r="X64" s="61" t="s">
        <v>59</v>
      </c>
      <c r="Y64" s="61" t="s">
        <v>59</v>
      </c>
      <c r="Z64" s="61" t="s">
        <v>59</v>
      </c>
      <c r="AA64" s="61" t="s">
        <v>59</v>
      </c>
      <c r="AB64" s="61" t="s">
        <v>59</v>
      </c>
      <c r="AC64" s="61" t="s">
        <v>59</v>
      </c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36"/>
      <c r="AO64" s="36"/>
      <c r="AP64" s="36">
        <v>36</v>
      </c>
      <c r="AQ64" s="36">
        <v>36</v>
      </c>
      <c r="AR64" s="36">
        <v>36</v>
      </c>
      <c r="AS64" s="36">
        <v>36</v>
      </c>
      <c r="AT64" s="94" t="s">
        <v>23</v>
      </c>
      <c r="AU64" s="94" t="s">
        <v>23</v>
      </c>
      <c r="AV64" s="91">
        <v>0</v>
      </c>
      <c r="AW64" s="91">
        <v>0</v>
      </c>
      <c r="AX64" s="91">
        <v>0</v>
      </c>
      <c r="AY64" s="91">
        <v>0</v>
      </c>
      <c r="AZ64" s="91">
        <v>0</v>
      </c>
      <c r="BA64" s="91">
        <v>0</v>
      </c>
      <c r="BB64" s="91">
        <v>0</v>
      </c>
      <c r="BC64" s="91">
        <v>0</v>
      </c>
      <c r="BD64" s="91">
        <v>0</v>
      </c>
      <c r="BE64" s="62">
        <f t="shared" si="33"/>
        <v>144</v>
      </c>
    </row>
    <row r="65" spans="1:58" s="5" customFormat="1" ht="35.25" customHeight="1" x14ac:dyDescent="0.2">
      <c r="A65" s="113"/>
      <c r="B65" s="152" t="s">
        <v>13</v>
      </c>
      <c r="C65" s="152"/>
      <c r="D65" s="152"/>
      <c r="E65" s="32">
        <f t="shared" ref="E65:U65" si="34">E48+E38+E26</f>
        <v>32</v>
      </c>
      <c r="F65" s="32">
        <f t="shared" si="34"/>
        <v>32</v>
      </c>
      <c r="G65" s="32">
        <f t="shared" si="34"/>
        <v>32</v>
      </c>
      <c r="H65" s="32">
        <f t="shared" si="34"/>
        <v>32</v>
      </c>
      <c r="I65" s="32">
        <f t="shared" si="34"/>
        <v>32</v>
      </c>
      <c r="J65" s="32">
        <f t="shared" si="34"/>
        <v>32</v>
      </c>
      <c r="K65" s="32">
        <f t="shared" si="34"/>
        <v>32</v>
      </c>
      <c r="L65" s="32">
        <f t="shared" si="34"/>
        <v>32</v>
      </c>
      <c r="M65" s="32">
        <f t="shared" si="34"/>
        <v>32</v>
      </c>
      <c r="N65" s="32">
        <f t="shared" si="34"/>
        <v>32</v>
      </c>
      <c r="O65" s="32">
        <f t="shared" si="34"/>
        <v>32</v>
      </c>
      <c r="P65" s="32">
        <f t="shared" si="34"/>
        <v>32</v>
      </c>
      <c r="Q65" s="32">
        <f t="shared" si="34"/>
        <v>32</v>
      </c>
      <c r="R65" s="32">
        <f t="shared" si="34"/>
        <v>32</v>
      </c>
      <c r="S65" s="32">
        <f t="shared" si="34"/>
        <v>32</v>
      </c>
      <c r="T65" s="32">
        <f t="shared" si="34"/>
        <v>32</v>
      </c>
      <c r="U65" s="32">
        <f t="shared" si="34"/>
        <v>34</v>
      </c>
      <c r="V65" s="91">
        <v>0</v>
      </c>
      <c r="W65" s="91">
        <v>0</v>
      </c>
      <c r="X65" s="32">
        <f t="shared" ref="X65:AD65" si="35">X48+X38+X26</f>
        <v>34</v>
      </c>
      <c r="Y65" s="32">
        <f t="shared" si="35"/>
        <v>32</v>
      </c>
      <c r="Z65" s="32">
        <f t="shared" si="35"/>
        <v>34</v>
      </c>
      <c r="AA65" s="32">
        <f t="shared" si="35"/>
        <v>34</v>
      </c>
      <c r="AB65" s="32">
        <f t="shared" si="35"/>
        <v>34</v>
      </c>
      <c r="AC65" s="32">
        <f t="shared" si="35"/>
        <v>34</v>
      </c>
      <c r="AD65" s="32">
        <f t="shared" si="35"/>
        <v>34</v>
      </c>
      <c r="AE65" s="32">
        <f>AE38+AE48+AE26</f>
        <v>34</v>
      </c>
      <c r="AF65" s="32">
        <f t="shared" ref="AF65:AN65" si="36">AF48+AF38+AF26</f>
        <v>34</v>
      </c>
      <c r="AG65" s="32">
        <f t="shared" si="36"/>
        <v>34</v>
      </c>
      <c r="AH65" s="32">
        <f t="shared" si="36"/>
        <v>34</v>
      </c>
      <c r="AI65" s="32">
        <f t="shared" si="36"/>
        <v>34</v>
      </c>
      <c r="AJ65" s="32">
        <f t="shared" si="36"/>
        <v>34</v>
      </c>
      <c r="AK65" s="32">
        <f t="shared" si="36"/>
        <v>34</v>
      </c>
      <c r="AL65" s="32">
        <f t="shared" si="36"/>
        <v>34</v>
      </c>
      <c r="AM65" s="32">
        <f t="shared" si="36"/>
        <v>36</v>
      </c>
      <c r="AN65" s="32">
        <f t="shared" si="36"/>
        <v>36</v>
      </c>
      <c r="AO65" s="32">
        <f>AO48+AO38</f>
        <v>36</v>
      </c>
      <c r="AP65" s="32">
        <f>AP48+AP38</f>
        <v>36</v>
      </c>
      <c r="AQ65" s="32">
        <v>36</v>
      </c>
      <c r="AR65" s="32">
        <v>36</v>
      </c>
      <c r="AS65" s="32">
        <f>AS57</f>
        <v>36</v>
      </c>
      <c r="AT65" s="93">
        <f>AT48</f>
        <v>10</v>
      </c>
      <c r="AU65" s="94" t="s">
        <v>23</v>
      </c>
      <c r="AV65" s="91">
        <v>0</v>
      </c>
      <c r="AW65" s="91">
        <v>0</v>
      </c>
      <c r="AX65" s="91">
        <v>0</v>
      </c>
      <c r="AY65" s="91">
        <v>0</v>
      </c>
      <c r="AZ65" s="91">
        <v>0</v>
      </c>
      <c r="BA65" s="91">
        <v>0</v>
      </c>
      <c r="BB65" s="91">
        <v>0</v>
      </c>
      <c r="BC65" s="91">
        <v>0</v>
      </c>
      <c r="BD65" s="91">
        <v>0</v>
      </c>
      <c r="BE65" s="35">
        <f>BE57+BE50+BE38+BE26</f>
        <v>1316</v>
      </c>
      <c r="BF65" s="5" t="s">
        <v>59</v>
      </c>
    </row>
    <row r="66" spans="1:58" s="5" customFormat="1" ht="36.75" customHeight="1" x14ac:dyDescent="0.2">
      <c r="A66" s="113"/>
      <c r="B66" s="152" t="s">
        <v>11</v>
      </c>
      <c r="C66" s="152"/>
      <c r="D66" s="152"/>
      <c r="E66" s="32">
        <f>E27+E39+E49</f>
        <v>4</v>
      </c>
      <c r="F66" s="32">
        <f>F27+F39+F49</f>
        <v>4</v>
      </c>
      <c r="G66" s="32">
        <f>G27+G39+G49</f>
        <v>4</v>
      </c>
      <c r="H66" s="32">
        <f>H49+H39</f>
        <v>4</v>
      </c>
      <c r="I66" s="32">
        <f>I49+I39+I27</f>
        <v>4</v>
      </c>
      <c r="J66" s="32">
        <f>J49+J39+J27</f>
        <v>4</v>
      </c>
      <c r="K66" s="32">
        <f>K49+K39+K27</f>
        <v>4</v>
      </c>
      <c r="L66" s="32">
        <f>L27+L39+L49</f>
        <v>4</v>
      </c>
      <c r="M66" s="32">
        <f>M27+M39+M49</f>
        <v>4</v>
      </c>
      <c r="N66" s="32">
        <f>N49+N27</f>
        <v>4</v>
      </c>
      <c r="O66" s="32">
        <f>O49+O27</f>
        <v>4</v>
      </c>
      <c r="P66" s="32">
        <f>P49+P27</f>
        <v>4</v>
      </c>
      <c r="Q66" s="32">
        <f>Q27+Q39+Q49</f>
        <v>4</v>
      </c>
      <c r="R66" s="32">
        <f>R27+R39+R49</f>
        <v>4</v>
      </c>
      <c r="S66" s="32">
        <f>S49+S27</f>
        <v>4</v>
      </c>
      <c r="T66" s="32">
        <f>T27+T39+T49</f>
        <v>4</v>
      </c>
      <c r="U66" s="32">
        <f>U49</f>
        <v>2</v>
      </c>
      <c r="V66" s="91">
        <v>0</v>
      </c>
      <c r="W66" s="91">
        <v>0</v>
      </c>
      <c r="X66" s="32">
        <f t="shared" ref="X66:AC66" si="37">X49+X39+X27</f>
        <v>2</v>
      </c>
      <c r="Y66" s="32">
        <f t="shared" si="37"/>
        <v>4</v>
      </c>
      <c r="Z66" s="32">
        <f t="shared" si="37"/>
        <v>2</v>
      </c>
      <c r="AA66" s="32">
        <f t="shared" si="37"/>
        <v>2</v>
      </c>
      <c r="AB66" s="32">
        <f t="shared" si="37"/>
        <v>2</v>
      </c>
      <c r="AC66" s="32">
        <f t="shared" si="37"/>
        <v>2</v>
      </c>
      <c r="AD66" s="32">
        <f>AD49</f>
        <v>2</v>
      </c>
      <c r="AE66" s="32">
        <f>AE49+AE39+AE27</f>
        <v>2</v>
      </c>
      <c r="AF66" s="32">
        <f>AF49+AF39+AF27</f>
        <v>2</v>
      </c>
      <c r="AG66" s="32">
        <f>AG49+AG39+AG27</f>
        <v>2</v>
      </c>
      <c r="AH66" s="32">
        <f>AH49+AH39+AH27</f>
        <v>2</v>
      </c>
      <c r="AI66" s="32">
        <f>AI49+AI39+AI27</f>
        <v>2</v>
      </c>
      <c r="AJ66" s="32">
        <f>AJ49+AJ27</f>
        <v>2</v>
      </c>
      <c r="AK66" s="32">
        <f>AK49+AK27</f>
        <v>2</v>
      </c>
      <c r="AL66" s="32">
        <f>AL49+AL39+AL27</f>
        <v>2</v>
      </c>
      <c r="AM66" s="32">
        <f>AM49+AM39+AM27</f>
        <v>0</v>
      </c>
      <c r="AN66" s="32">
        <f>AN49</f>
        <v>0</v>
      </c>
      <c r="AO66" s="32">
        <v>0</v>
      </c>
      <c r="AP66" s="32">
        <v>0</v>
      </c>
      <c r="AQ66" s="32">
        <v>0</v>
      </c>
      <c r="AR66" s="32">
        <v>0</v>
      </c>
      <c r="AS66" s="32">
        <v>0</v>
      </c>
      <c r="AT66" s="93">
        <v>0</v>
      </c>
      <c r="AU66" s="94" t="s">
        <v>23</v>
      </c>
      <c r="AV66" s="91">
        <v>0</v>
      </c>
      <c r="AW66" s="91">
        <v>0</v>
      </c>
      <c r="AX66" s="91">
        <v>0</v>
      </c>
      <c r="AY66" s="91">
        <v>0</v>
      </c>
      <c r="AZ66" s="91">
        <v>0</v>
      </c>
      <c r="BA66" s="91">
        <v>0</v>
      </c>
      <c r="BB66" s="91">
        <v>0</v>
      </c>
      <c r="BC66" s="91">
        <v>0</v>
      </c>
      <c r="BD66" s="91">
        <v>0</v>
      </c>
      <c r="BE66" s="35">
        <f>BE58+BE51+BE39+BE27</f>
        <v>98</v>
      </c>
    </row>
    <row r="67" spans="1:58" s="5" customFormat="1" ht="21.75" customHeight="1" x14ac:dyDescent="0.2">
      <c r="A67" s="85"/>
      <c r="B67" s="152" t="s">
        <v>12</v>
      </c>
      <c r="C67" s="152"/>
      <c r="D67" s="152"/>
      <c r="E67" s="32">
        <f t="shared" ref="E67:U67" si="38">E66+E65</f>
        <v>36</v>
      </c>
      <c r="F67" s="32">
        <f t="shared" si="38"/>
        <v>36</v>
      </c>
      <c r="G67" s="32">
        <f t="shared" si="38"/>
        <v>36</v>
      </c>
      <c r="H67" s="32">
        <f t="shared" si="38"/>
        <v>36</v>
      </c>
      <c r="I67" s="32">
        <f t="shared" si="38"/>
        <v>36</v>
      </c>
      <c r="J67" s="32">
        <f t="shared" si="38"/>
        <v>36</v>
      </c>
      <c r="K67" s="32">
        <f t="shared" si="38"/>
        <v>36</v>
      </c>
      <c r="L67" s="32">
        <f t="shared" si="38"/>
        <v>36</v>
      </c>
      <c r="M67" s="32">
        <f t="shared" si="38"/>
        <v>36</v>
      </c>
      <c r="N67" s="32">
        <f t="shared" si="38"/>
        <v>36</v>
      </c>
      <c r="O67" s="32">
        <f t="shared" si="38"/>
        <v>36</v>
      </c>
      <c r="P67" s="32">
        <f t="shared" si="38"/>
        <v>36</v>
      </c>
      <c r="Q67" s="32">
        <f t="shared" si="38"/>
        <v>36</v>
      </c>
      <c r="R67" s="32">
        <f t="shared" si="38"/>
        <v>36</v>
      </c>
      <c r="S67" s="32">
        <f t="shared" si="38"/>
        <v>36</v>
      </c>
      <c r="T67" s="32">
        <f t="shared" si="38"/>
        <v>36</v>
      </c>
      <c r="U67" s="32">
        <f t="shared" si="38"/>
        <v>36</v>
      </c>
      <c r="V67" s="91">
        <v>0</v>
      </c>
      <c r="W67" s="91">
        <v>0</v>
      </c>
      <c r="X67" s="32">
        <f t="shared" ref="X67:AM67" si="39">X66+X65</f>
        <v>36</v>
      </c>
      <c r="Y67" s="32">
        <f t="shared" si="39"/>
        <v>36</v>
      </c>
      <c r="Z67" s="32">
        <f t="shared" si="39"/>
        <v>36</v>
      </c>
      <c r="AA67" s="32">
        <f t="shared" si="39"/>
        <v>36</v>
      </c>
      <c r="AB67" s="32">
        <f t="shared" si="39"/>
        <v>36</v>
      </c>
      <c r="AC67" s="32">
        <f t="shared" si="39"/>
        <v>36</v>
      </c>
      <c r="AD67" s="32">
        <f t="shared" si="39"/>
        <v>36</v>
      </c>
      <c r="AE67" s="32">
        <f t="shared" si="39"/>
        <v>36</v>
      </c>
      <c r="AF67" s="32">
        <f t="shared" si="39"/>
        <v>36</v>
      </c>
      <c r="AG67" s="32">
        <f t="shared" si="39"/>
        <v>36</v>
      </c>
      <c r="AH67" s="32">
        <f t="shared" si="39"/>
        <v>36</v>
      </c>
      <c r="AI67" s="32">
        <f t="shared" si="39"/>
        <v>36</v>
      </c>
      <c r="AJ67" s="32">
        <f t="shared" si="39"/>
        <v>36</v>
      </c>
      <c r="AK67" s="32">
        <f t="shared" si="39"/>
        <v>36</v>
      </c>
      <c r="AL67" s="32">
        <f t="shared" si="39"/>
        <v>36</v>
      </c>
      <c r="AM67" s="32">
        <f t="shared" si="39"/>
        <v>36</v>
      </c>
      <c r="AN67" s="32">
        <f>AN66+AN65</f>
        <v>36</v>
      </c>
      <c r="AO67" s="32">
        <f>AO66+AO65</f>
        <v>36</v>
      </c>
      <c r="AP67" s="32">
        <f>AP65</f>
        <v>36</v>
      </c>
      <c r="AQ67" s="32">
        <v>36</v>
      </c>
      <c r="AR67" s="32">
        <v>36</v>
      </c>
      <c r="AS67" s="32">
        <f>AS65</f>
        <v>36</v>
      </c>
      <c r="AT67" s="93">
        <f>AT65+AT66</f>
        <v>10</v>
      </c>
      <c r="AU67" s="94" t="s">
        <v>23</v>
      </c>
      <c r="AV67" s="91">
        <v>0</v>
      </c>
      <c r="AW67" s="91">
        <v>0</v>
      </c>
      <c r="AX67" s="91">
        <v>0</v>
      </c>
      <c r="AY67" s="91">
        <v>0</v>
      </c>
      <c r="AZ67" s="91">
        <v>0</v>
      </c>
      <c r="BA67" s="91">
        <v>0</v>
      </c>
      <c r="BB67" s="91">
        <v>0</v>
      </c>
      <c r="BC67" s="91">
        <v>0</v>
      </c>
      <c r="BD67" s="91">
        <v>0</v>
      </c>
      <c r="BE67" s="35">
        <f>BE66+BE65</f>
        <v>1414</v>
      </c>
      <c r="BF67" s="5" t="s">
        <v>59</v>
      </c>
    </row>
    <row r="68" spans="1:58" s="7" customFormat="1" ht="21.75" customHeight="1" x14ac:dyDescent="0.2">
      <c r="A68" s="41"/>
      <c r="B68" s="151"/>
      <c r="C68" s="151"/>
      <c r="D68" s="151"/>
      <c r="E68" s="172" t="s">
        <v>25</v>
      </c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09"/>
      <c r="U68" s="110"/>
      <c r="V68" s="42"/>
      <c r="W68" s="42"/>
      <c r="X68" s="172" t="s">
        <v>19</v>
      </c>
      <c r="Y68" s="172"/>
      <c r="Z68" s="172"/>
      <c r="AA68" s="172"/>
      <c r="AB68" s="172"/>
      <c r="AC68" s="172"/>
      <c r="AD68" s="172"/>
      <c r="AE68" s="172"/>
      <c r="AF68" s="172"/>
      <c r="AG68" s="172"/>
      <c r="AH68" s="172"/>
      <c r="AI68" s="172"/>
      <c r="AJ68" s="172"/>
      <c r="AK68" s="172"/>
      <c r="AL68" s="172"/>
      <c r="AM68" s="43"/>
      <c r="AN68" s="43"/>
      <c r="AO68" s="43"/>
      <c r="AP68" s="111"/>
      <c r="AQ68" s="111"/>
      <c r="AR68" s="111"/>
      <c r="AS68" s="111"/>
      <c r="AT68" s="111"/>
      <c r="AU68" s="111"/>
      <c r="AV68" s="111"/>
      <c r="AW68" s="111"/>
      <c r="AX68" s="111"/>
      <c r="AY68" s="111"/>
      <c r="AZ68" s="111"/>
      <c r="BA68" s="111"/>
      <c r="BB68" s="111"/>
      <c r="BC68" s="111"/>
      <c r="BD68" s="111"/>
      <c r="BE68" s="111"/>
    </row>
    <row r="69" spans="1:58" ht="20.45" customHeight="1" x14ac:dyDescent="0.2">
      <c r="A69" s="44"/>
      <c r="B69" s="151"/>
      <c r="C69" s="151"/>
      <c r="D69" s="151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</row>
    <row r="70" spans="1:58" ht="36" customHeight="1" x14ac:dyDescent="0.3">
      <c r="A70"/>
      <c r="B70" s="159" t="s">
        <v>40</v>
      </c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159"/>
      <c r="AN70" s="159"/>
      <c r="AO70" s="159"/>
      <c r="AP70" s="159"/>
      <c r="AQ70" s="159"/>
      <c r="AR70" s="159"/>
      <c r="AS70" s="159"/>
      <c r="AT70" s="159"/>
      <c r="AU70" s="159"/>
      <c r="AV70" s="159"/>
      <c r="AW70" s="159"/>
      <c r="AX70" s="159"/>
      <c r="AY70" s="159"/>
      <c r="AZ70" s="159"/>
      <c r="BA70" s="159"/>
      <c r="BB70" s="159"/>
      <c r="BC70" s="159"/>
      <c r="BD70" s="159"/>
      <c r="BE70" s="159"/>
    </row>
    <row r="71" spans="1:58" ht="123.75" customHeight="1" x14ac:dyDescent="0.2">
      <c r="A71" s="113" t="s">
        <v>62</v>
      </c>
      <c r="B71" s="113" t="s">
        <v>0</v>
      </c>
      <c r="C71" s="113" t="s">
        <v>1</v>
      </c>
      <c r="D71" s="16" t="s">
        <v>76</v>
      </c>
      <c r="E71" s="140" t="s">
        <v>3</v>
      </c>
      <c r="F71" s="140"/>
      <c r="G71" s="140"/>
      <c r="H71" s="16" t="s">
        <v>77</v>
      </c>
      <c r="I71" s="140" t="s">
        <v>4</v>
      </c>
      <c r="J71" s="140"/>
      <c r="K71" s="140"/>
      <c r="L71" s="95" t="s">
        <v>94</v>
      </c>
      <c r="M71" s="133" t="s">
        <v>79</v>
      </c>
      <c r="N71" s="133"/>
      <c r="O71" s="133"/>
      <c r="P71" s="133"/>
      <c r="Q71" s="133" t="s">
        <v>95</v>
      </c>
      <c r="R71" s="133"/>
      <c r="S71" s="133"/>
      <c r="T71" s="133"/>
      <c r="U71" s="17" t="s">
        <v>81</v>
      </c>
      <c r="V71" s="17" t="s">
        <v>82</v>
      </c>
      <c r="W71" s="149" t="s">
        <v>5</v>
      </c>
      <c r="X71" s="149"/>
      <c r="Y71" s="149"/>
      <c r="Z71" s="17" t="s">
        <v>83</v>
      </c>
      <c r="AA71" s="149" t="s">
        <v>6</v>
      </c>
      <c r="AB71" s="149"/>
      <c r="AC71" s="89" t="s">
        <v>96</v>
      </c>
      <c r="AD71" s="150" t="s">
        <v>97</v>
      </c>
      <c r="AE71" s="150"/>
      <c r="AF71" s="150"/>
      <c r="AG71" s="150"/>
      <c r="AH71" s="16" t="s">
        <v>86</v>
      </c>
      <c r="AI71" s="140" t="s">
        <v>7</v>
      </c>
      <c r="AJ71" s="140"/>
      <c r="AK71" s="140"/>
      <c r="AL71" s="95" t="s">
        <v>87</v>
      </c>
      <c r="AM71" s="133" t="s">
        <v>88</v>
      </c>
      <c r="AN71" s="133"/>
      <c r="AO71" s="133"/>
      <c r="AP71" s="133"/>
      <c r="AQ71" s="133" t="s">
        <v>89</v>
      </c>
      <c r="AR71" s="133"/>
      <c r="AS71" s="133"/>
      <c r="AT71" s="133"/>
      <c r="AU71" s="16" t="s">
        <v>90</v>
      </c>
      <c r="AV71" s="140" t="s">
        <v>8</v>
      </c>
      <c r="AW71" s="140"/>
      <c r="AX71" s="140"/>
      <c r="AY71" s="95" t="s">
        <v>98</v>
      </c>
      <c r="AZ71" s="133" t="s">
        <v>92</v>
      </c>
      <c r="BA71" s="133"/>
      <c r="BB71" s="133"/>
      <c r="BC71" s="133"/>
      <c r="BD71" s="149" t="s">
        <v>39</v>
      </c>
      <c r="BE71" s="149"/>
    </row>
    <row r="72" spans="1:58" ht="18" customHeight="1" x14ac:dyDescent="0.2">
      <c r="A72" s="114"/>
      <c r="B72" s="113"/>
      <c r="C72" s="113"/>
      <c r="D72" s="140" t="s">
        <v>9</v>
      </c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60"/>
      <c r="BE72" s="160"/>
    </row>
    <row r="73" spans="1:58" ht="18.75" customHeight="1" x14ac:dyDescent="0.2">
      <c r="A73" s="114"/>
      <c r="B73" s="113"/>
      <c r="C73" s="113"/>
      <c r="D73" s="18">
        <v>1</v>
      </c>
      <c r="E73" s="18">
        <v>2</v>
      </c>
      <c r="F73" s="18">
        <v>3</v>
      </c>
      <c r="G73" s="18">
        <v>4</v>
      </c>
      <c r="H73" s="18">
        <v>5</v>
      </c>
      <c r="I73" s="18">
        <v>6</v>
      </c>
      <c r="J73" s="18">
        <v>7</v>
      </c>
      <c r="K73" s="18">
        <v>8</v>
      </c>
      <c r="L73" s="18">
        <v>9</v>
      </c>
      <c r="M73" s="18">
        <v>10</v>
      </c>
      <c r="N73" s="18">
        <v>11</v>
      </c>
      <c r="O73" s="18">
        <v>12</v>
      </c>
      <c r="P73" s="18">
        <v>13</v>
      </c>
      <c r="Q73" s="18">
        <v>14</v>
      </c>
      <c r="R73" s="18">
        <v>15</v>
      </c>
      <c r="S73" s="18">
        <v>16</v>
      </c>
      <c r="T73" s="18">
        <v>17</v>
      </c>
      <c r="U73" s="18">
        <v>18</v>
      </c>
      <c r="V73" s="18">
        <v>19</v>
      </c>
      <c r="W73" s="18">
        <v>20</v>
      </c>
      <c r="X73" s="18">
        <v>21</v>
      </c>
      <c r="Y73" s="18">
        <v>22</v>
      </c>
      <c r="Z73" s="18">
        <v>23</v>
      </c>
      <c r="AA73" s="18">
        <v>24</v>
      </c>
      <c r="AB73" s="18">
        <v>25</v>
      </c>
      <c r="AC73" s="18">
        <v>26</v>
      </c>
      <c r="AD73" s="18">
        <v>27</v>
      </c>
      <c r="AE73" s="18">
        <v>28</v>
      </c>
      <c r="AF73" s="18">
        <v>29</v>
      </c>
      <c r="AG73" s="18">
        <v>30</v>
      </c>
      <c r="AH73" s="18">
        <v>31</v>
      </c>
      <c r="AI73" s="18">
        <v>32</v>
      </c>
      <c r="AJ73" s="18">
        <v>33</v>
      </c>
      <c r="AK73" s="18">
        <v>34</v>
      </c>
      <c r="AL73" s="18">
        <v>35</v>
      </c>
      <c r="AM73" s="18">
        <v>36</v>
      </c>
      <c r="AN73" s="18">
        <v>37</v>
      </c>
      <c r="AO73" s="18">
        <v>38</v>
      </c>
      <c r="AP73" s="18">
        <v>39</v>
      </c>
      <c r="AQ73" s="18">
        <v>40</v>
      </c>
      <c r="AR73" s="18">
        <v>41</v>
      </c>
      <c r="AS73" s="18">
        <v>42</v>
      </c>
      <c r="AT73" s="18">
        <v>43</v>
      </c>
      <c r="AU73" s="18">
        <v>44</v>
      </c>
      <c r="AV73" s="18">
        <v>45</v>
      </c>
      <c r="AW73" s="18">
        <v>46</v>
      </c>
      <c r="AX73" s="18">
        <v>47</v>
      </c>
      <c r="AY73" s="18">
        <v>48</v>
      </c>
      <c r="AZ73" s="18">
        <v>49</v>
      </c>
      <c r="BA73" s="18">
        <v>50</v>
      </c>
      <c r="BB73" s="18">
        <v>51</v>
      </c>
      <c r="BC73" s="18">
        <v>52</v>
      </c>
      <c r="BD73" s="120" t="s">
        <v>59</v>
      </c>
      <c r="BE73" s="120"/>
    </row>
    <row r="74" spans="1:58" s="8" customFormat="1" ht="52.5" customHeight="1" x14ac:dyDescent="0.2">
      <c r="A74" s="115" t="s">
        <v>63</v>
      </c>
      <c r="B74" s="67" t="s">
        <v>105</v>
      </c>
      <c r="C74" s="67" t="s">
        <v>104</v>
      </c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9" t="s">
        <v>59</v>
      </c>
      <c r="S74" s="68"/>
      <c r="T74" s="69" t="s">
        <v>121</v>
      </c>
      <c r="U74" s="92">
        <v>0</v>
      </c>
      <c r="V74" s="92">
        <v>0</v>
      </c>
      <c r="W74" s="69"/>
      <c r="X74" s="68"/>
      <c r="Y74" s="68"/>
      <c r="Z74" s="68"/>
      <c r="AA74" s="68"/>
      <c r="AB74" s="68"/>
      <c r="AC74" s="68"/>
      <c r="AD74" s="68"/>
      <c r="AE74" s="68"/>
      <c r="AF74" s="68" t="s">
        <v>67</v>
      </c>
      <c r="AG74" s="69"/>
      <c r="AH74" s="68" t="s">
        <v>119</v>
      </c>
      <c r="AI74" s="68"/>
      <c r="AJ74" s="68"/>
      <c r="AK74" s="68"/>
      <c r="AL74" s="68"/>
      <c r="AM74" s="69" t="s">
        <v>67</v>
      </c>
      <c r="AN74" s="68"/>
      <c r="AO74" s="68"/>
      <c r="AP74" s="68"/>
      <c r="AQ74" s="68"/>
      <c r="AR74" s="68"/>
      <c r="AS74" s="69"/>
      <c r="AT74" s="71" t="s">
        <v>23</v>
      </c>
      <c r="AU74" s="71" t="s">
        <v>23</v>
      </c>
      <c r="AV74" s="92">
        <v>0</v>
      </c>
      <c r="AW74" s="92">
        <v>0</v>
      </c>
      <c r="AX74" s="92">
        <v>0</v>
      </c>
      <c r="AY74" s="92">
        <v>0</v>
      </c>
      <c r="AZ74" s="92">
        <v>0</v>
      </c>
      <c r="BA74" s="92">
        <v>0</v>
      </c>
      <c r="BB74" s="92">
        <v>0</v>
      </c>
      <c r="BC74" s="92">
        <v>0</v>
      </c>
      <c r="BD74" s="161" t="s">
        <v>122</v>
      </c>
      <c r="BE74" s="161"/>
    </row>
    <row r="75" spans="1:58" s="8" customFormat="1" ht="21" customHeight="1" x14ac:dyDescent="0.2">
      <c r="A75" s="115"/>
      <c r="B75" s="45" t="s">
        <v>106</v>
      </c>
      <c r="C75" s="46" t="s">
        <v>107</v>
      </c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92">
        <v>0</v>
      </c>
      <c r="V75" s="92">
        <v>0</v>
      </c>
      <c r="W75" s="31"/>
      <c r="X75" s="31"/>
      <c r="Y75" s="31"/>
      <c r="Z75" s="31"/>
      <c r="AA75" s="31"/>
      <c r="AB75" s="31"/>
      <c r="AC75" s="31"/>
      <c r="AD75" s="31"/>
      <c r="AE75" s="31"/>
      <c r="AF75" s="31" t="s">
        <v>37</v>
      </c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71" t="s">
        <v>23</v>
      </c>
      <c r="AU75" s="71" t="s">
        <v>23</v>
      </c>
      <c r="AV75" s="92">
        <v>0</v>
      </c>
      <c r="AW75" s="92">
        <v>0</v>
      </c>
      <c r="AX75" s="92">
        <v>0</v>
      </c>
      <c r="AY75" s="92">
        <v>0</v>
      </c>
      <c r="AZ75" s="92">
        <v>0</v>
      </c>
      <c r="BA75" s="92">
        <v>0</v>
      </c>
      <c r="BB75" s="92">
        <v>0</v>
      </c>
      <c r="BC75" s="92">
        <v>0</v>
      </c>
      <c r="BD75" s="119" t="s">
        <v>67</v>
      </c>
      <c r="BE75" s="119"/>
    </row>
    <row r="76" spans="1:58" s="8" customFormat="1" ht="54" customHeight="1" x14ac:dyDescent="0.2">
      <c r="A76" s="115"/>
      <c r="B76" s="45" t="s">
        <v>108</v>
      </c>
      <c r="C76" s="46" t="s">
        <v>30</v>
      </c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92">
        <v>0</v>
      </c>
      <c r="V76" s="92">
        <v>0</v>
      </c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71" t="s">
        <v>23</v>
      </c>
      <c r="AU76" s="71" t="s">
        <v>23</v>
      </c>
      <c r="AV76" s="92">
        <v>0</v>
      </c>
      <c r="AW76" s="92">
        <v>0</v>
      </c>
      <c r="AX76" s="92">
        <v>0</v>
      </c>
      <c r="AY76" s="92">
        <v>0</v>
      </c>
      <c r="AZ76" s="92">
        <v>0</v>
      </c>
      <c r="BA76" s="92">
        <v>0</v>
      </c>
      <c r="BB76" s="92">
        <v>0</v>
      </c>
      <c r="BC76" s="92">
        <v>0</v>
      </c>
      <c r="BD76" s="132" t="s">
        <v>59</v>
      </c>
      <c r="BE76" s="132"/>
    </row>
    <row r="77" spans="1:58" s="8" customFormat="1" ht="38.25" customHeight="1" x14ac:dyDescent="0.2">
      <c r="A77" s="115"/>
      <c r="B77" s="45" t="s">
        <v>109</v>
      </c>
      <c r="C77" s="46" t="s">
        <v>41</v>
      </c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 t="s">
        <v>118</v>
      </c>
      <c r="U77" s="92">
        <v>0</v>
      </c>
      <c r="V77" s="92">
        <v>0</v>
      </c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 t="s">
        <v>118</v>
      </c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71" t="s">
        <v>23</v>
      </c>
      <c r="AU77" s="71" t="s">
        <v>23</v>
      </c>
      <c r="AV77" s="92">
        <v>0</v>
      </c>
      <c r="AW77" s="92">
        <v>0</v>
      </c>
      <c r="AX77" s="92">
        <v>0</v>
      </c>
      <c r="AY77" s="92">
        <v>0</v>
      </c>
      <c r="AZ77" s="92">
        <v>0</v>
      </c>
      <c r="BA77" s="92">
        <v>0</v>
      </c>
      <c r="BB77" s="92">
        <v>0</v>
      </c>
      <c r="BC77" s="92">
        <v>0</v>
      </c>
      <c r="BD77" s="132" t="s">
        <v>120</v>
      </c>
      <c r="BE77" s="132"/>
    </row>
    <row r="78" spans="1:58" s="8" customFormat="1" ht="41.25" customHeight="1" x14ac:dyDescent="0.2">
      <c r="A78" s="115"/>
      <c r="B78" s="45" t="s">
        <v>110</v>
      </c>
      <c r="C78" s="47" t="s">
        <v>28</v>
      </c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 t="s">
        <v>59</v>
      </c>
      <c r="R78" s="58"/>
      <c r="S78" s="58"/>
      <c r="T78" s="58"/>
      <c r="U78" s="92">
        <v>0</v>
      </c>
      <c r="V78" s="92">
        <v>0</v>
      </c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 t="s">
        <v>37</v>
      </c>
      <c r="AN78" s="31"/>
      <c r="AO78" s="31"/>
      <c r="AP78" s="31"/>
      <c r="AQ78" s="31"/>
      <c r="AR78" s="31"/>
      <c r="AS78" s="31"/>
      <c r="AT78" s="71" t="s">
        <v>23</v>
      </c>
      <c r="AU78" s="71" t="s">
        <v>23</v>
      </c>
      <c r="AV78" s="92">
        <v>0</v>
      </c>
      <c r="AW78" s="92">
        <v>0</v>
      </c>
      <c r="AX78" s="92">
        <v>0</v>
      </c>
      <c r="AY78" s="92">
        <v>0</v>
      </c>
      <c r="AZ78" s="92">
        <v>0</v>
      </c>
      <c r="BA78" s="92">
        <v>0</v>
      </c>
      <c r="BB78" s="92">
        <v>0</v>
      </c>
      <c r="BC78" s="92">
        <v>0</v>
      </c>
      <c r="BD78" s="132" t="s">
        <v>67</v>
      </c>
      <c r="BE78" s="132"/>
    </row>
    <row r="79" spans="1:58" s="8" customFormat="1" ht="45" customHeight="1" x14ac:dyDescent="0.2">
      <c r="A79" s="115"/>
      <c r="B79" s="45" t="s">
        <v>56</v>
      </c>
      <c r="C79" s="47" t="s">
        <v>27</v>
      </c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 t="s">
        <v>37</v>
      </c>
      <c r="U79" s="92">
        <v>0</v>
      </c>
      <c r="V79" s="92">
        <v>0</v>
      </c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71" t="s">
        <v>23</v>
      </c>
      <c r="AU79" s="71" t="s">
        <v>23</v>
      </c>
      <c r="AV79" s="92">
        <v>0</v>
      </c>
      <c r="AW79" s="92">
        <v>0</v>
      </c>
      <c r="AX79" s="92">
        <v>0</v>
      </c>
      <c r="AY79" s="92">
        <v>0</v>
      </c>
      <c r="AZ79" s="92">
        <v>0</v>
      </c>
      <c r="BA79" s="92">
        <v>0</v>
      </c>
      <c r="BB79" s="92">
        <v>0</v>
      </c>
      <c r="BC79" s="92">
        <v>0</v>
      </c>
      <c r="BD79" s="132" t="s">
        <v>67</v>
      </c>
      <c r="BE79" s="132"/>
    </row>
    <row r="80" spans="1:58" s="8" customFormat="1" ht="30" customHeight="1" x14ac:dyDescent="0.2">
      <c r="A80" s="115"/>
      <c r="B80" s="70" t="s">
        <v>20</v>
      </c>
      <c r="C80" s="70" t="s">
        <v>42</v>
      </c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2"/>
      <c r="S80" s="71"/>
      <c r="T80" s="72" t="s">
        <v>67</v>
      </c>
      <c r="U80" s="92">
        <v>0</v>
      </c>
      <c r="V80" s="92">
        <v>0</v>
      </c>
      <c r="W80" s="72"/>
      <c r="X80" s="72"/>
      <c r="Y80" s="72"/>
      <c r="Z80" s="72"/>
      <c r="AA80" s="72"/>
      <c r="AB80" s="72"/>
      <c r="AC80" s="72"/>
      <c r="AD80" s="72"/>
      <c r="AE80" s="72"/>
      <c r="AF80" s="72" t="s">
        <v>68</v>
      </c>
      <c r="AG80" s="72"/>
      <c r="AH80" s="72"/>
      <c r="AI80" s="72"/>
      <c r="AJ80" s="72"/>
      <c r="AK80" s="72"/>
      <c r="AL80" s="72" t="s">
        <v>68</v>
      </c>
      <c r="AM80" s="72"/>
      <c r="AN80" s="72" t="s">
        <v>67</v>
      </c>
      <c r="AO80" s="72"/>
      <c r="AP80" s="72"/>
      <c r="AQ80" s="72"/>
      <c r="AR80" s="72"/>
      <c r="AS80" s="72"/>
      <c r="AT80" s="71" t="s">
        <v>23</v>
      </c>
      <c r="AU80" s="71" t="s">
        <v>23</v>
      </c>
      <c r="AV80" s="92">
        <v>0</v>
      </c>
      <c r="AW80" s="92">
        <v>0</v>
      </c>
      <c r="AX80" s="92">
        <v>0</v>
      </c>
      <c r="AY80" s="92">
        <v>0</v>
      </c>
      <c r="AZ80" s="92">
        <v>0</v>
      </c>
      <c r="BA80" s="92">
        <v>0</v>
      </c>
      <c r="BB80" s="92">
        <v>0</v>
      </c>
      <c r="BC80" s="92">
        <v>0</v>
      </c>
      <c r="BD80" s="162" t="s">
        <v>69</v>
      </c>
      <c r="BE80" s="162"/>
    </row>
    <row r="81" spans="1:57" s="8" customFormat="1" ht="37.5" customHeight="1" x14ac:dyDescent="0.2">
      <c r="A81" s="115"/>
      <c r="B81" s="46" t="s">
        <v>112</v>
      </c>
      <c r="C81" s="105" t="s">
        <v>113</v>
      </c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92">
        <v>0</v>
      </c>
      <c r="V81" s="92">
        <v>0</v>
      </c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58"/>
      <c r="AK81" s="58"/>
      <c r="AL81" s="58" t="s">
        <v>38</v>
      </c>
      <c r="AM81" s="31"/>
      <c r="AN81" s="31"/>
      <c r="AO81" s="31"/>
      <c r="AP81" s="31"/>
      <c r="AQ81" s="58"/>
      <c r="AR81" s="58"/>
      <c r="AS81" s="31"/>
      <c r="AT81" s="71" t="s">
        <v>23</v>
      </c>
      <c r="AU81" s="71" t="s">
        <v>23</v>
      </c>
      <c r="AV81" s="92">
        <v>0</v>
      </c>
      <c r="AW81" s="92">
        <v>0</v>
      </c>
      <c r="AX81" s="92">
        <v>0</v>
      </c>
      <c r="AY81" s="92">
        <v>0</v>
      </c>
      <c r="AZ81" s="92">
        <v>0</v>
      </c>
      <c r="BA81" s="92">
        <v>0</v>
      </c>
      <c r="BB81" s="92">
        <v>0</v>
      </c>
      <c r="BC81" s="92">
        <v>0</v>
      </c>
      <c r="BD81" s="149" t="s">
        <v>68</v>
      </c>
      <c r="BE81" s="149"/>
    </row>
    <row r="82" spans="1:57" s="8" customFormat="1" ht="35.25" customHeight="1" x14ac:dyDescent="0.2">
      <c r="A82" s="115"/>
      <c r="B82" s="46" t="s">
        <v>114</v>
      </c>
      <c r="C82" s="46" t="s">
        <v>47</v>
      </c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 t="s">
        <v>59</v>
      </c>
      <c r="S82" s="58" t="s">
        <v>59</v>
      </c>
      <c r="T82" s="58"/>
      <c r="U82" s="92">
        <v>0</v>
      </c>
      <c r="V82" s="92">
        <v>0</v>
      </c>
      <c r="W82" s="31"/>
      <c r="X82" s="31"/>
      <c r="Y82" s="31"/>
      <c r="Z82" s="31"/>
      <c r="AA82" s="31"/>
      <c r="AB82" s="31"/>
      <c r="AC82" s="31"/>
      <c r="AD82" s="31"/>
      <c r="AE82" s="31"/>
      <c r="AF82" s="31" t="s">
        <v>38</v>
      </c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71" t="s">
        <v>23</v>
      </c>
      <c r="AU82" s="71" t="s">
        <v>23</v>
      </c>
      <c r="AV82" s="92">
        <v>0</v>
      </c>
      <c r="AW82" s="92">
        <v>0</v>
      </c>
      <c r="AX82" s="92">
        <v>0</v>
      </c>
      <c r="AY82" s="92">
        <v>0</v>
      </c>
      <c r="AZ82" s="92">
        <v>0</v>
      </c>
      <c r="BA82" s="92">
        <v>0</v>
      </c>
      <c r="BB82" s="92">
        <v>0</v>
      </c>
      <c r="BC82" s="92">
        <v>0</v>
      </c>
      <c r="BD82" s="149" t="s">
        <v>68</v>
      </c>
      <c r="BE82" s="149"/>
    </row>
    <row r="83" spans="1:57" s="8" customFormat="1" ht="39" customHeight="1" x14ac:dyDescent="0.2">
      <c r="A83" s="48"/>
      <c r="B83" s="46" t="s">
        <v>115</v>
      </c>
      <c r="C83" s="46" t="s">
        <v>48</v>
      </c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92">
        <v>0</v>
      </c>
      <c r="V83" s="92">
        <v>0</v>
      </c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 t="s">
        <v>37</v>
      </c>
      <c r="AO83" s="31"/>
      <c r="AP83" s="31"/>
      <c r="AQ83" s="31"/>
      <c r="AR83" s="31"/>
      <c r="AS83" s="31"/>
      <c r="AT83" s="71" t="s">
        <v>23</v>
      </c>
      <c r="AU83" s="71" t="s">
        <v>23</v>
      </c>
      <c r="AV83" s="92">
        <v>0</v>
      </c>
      <c r="AW83" s="92">
        <v>0</v>
      </c>
      <c r="AX83" s="92">
        <v>0</v>
      </c>
      <c r="AY83" s="92">
        <v>0</v>
      </c>
      <c r="AZ83" s="92">
        <v>0</v>
      </c>
      <c r="BA83" s="92">
        <v>0</v>
      </c>
      <c r="BB83" s="92">
        <v>0</v>
      </c>
      <c r="BC83" s="92">
        <v>0</v>
      </c>
      <c r="BD83" s="149" t="s">
        <v>67</v>
      </c>
      <c r="BE83" s="149"/>
    </row>
    <row r="84" spans="1:57" s="8" customFormat="1" ht="29.25" customHeight="1" x14ac:dyDescent="0.2">
      <c r="A84" s="48"/>
      <c r="B84" s="46" t="s">
        <v>116</v>
      </c>
      <c r="C84" s="106" t="s">
        <v>117</v>
      </c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 t="s">
        <v>37</v>
      </c>
      <c r="U84" s="92">
        <v>0</v>
      </c>
      <c r="V84" s="92">
        <v>0</v>
      </c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71" t="s">
        <v>23</v>
      </c>
      <c r="AU84" s="71" t="s">
        <v>23</v>
      </c>
      <c r="AV84" s="92">
        <v>0</v>
      </c>
      <c r="AW84" s="92">
        <v>0</v>
      </c>
      <c r="AX84" s="92">
        <v>0</v>
      </c>
      <c r="AY84" s="92">
        <v>0</v>
      </c>
      <c r="AZ84" s="92">
        <v>0</v>
      </c>
      <c r="BA84" s="92">
        <v>0</v>
      </c>
      <c r="BB84" s="92">
        <v>0</v>
      </c>
      <c r="BC84" s="92">
        <v>0</v>
      </c>
      <c r="BD84" s="149" t="s">
        <v>67</v>
      </c>
      <c r="BE84" s="149"/>
    </row>
    <row r="85" spans="1:57" s="8" customFormat="1" ht="34.5" customHeight="1" x14ac:dyDescent="0.2">
      <c r="A85" s="48"/>
      <c r="B85" s="107" t="s">
        <v>43</v>
      </c>
      <c r="C85" s="107" t="s">
        <v>44</v>
      </c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92">
        <v>0</v>
      </c>
      <c r="V85" s="92">
        <v>0</v>
      </c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1" t="s">
        <v>70</v>
      </c>
      <c r="AU85" s="71" t="s">
        <v>70</v>
      </c>
      <c r="AV85" s="92">
        <v>0</v>
      </c>
      <c r="AW85" s="92">
        <v>0</v>
      </c>
      <c r="AX85" s="92">
        <v>0</v>
      </c>
      <c r="AY85" s="92">
        <v>0</v>
      </c>
      <c r="AZ85" s="92">
        <v>0</v>
      </c>
      <c r="BA85" s="92">
        <v>0</v>
      </c>
      <c r="BB85" s="92">
        <v>0</v>
      </c>
      <c r="BC85" s="92">
        <v>0</v>
      </c>
      <c r="BD85" s="118" t="s">
        <v>126</v>
      </c>
      <c r="BE85" s="118"/>
    </row>
    <row r="86" spans="1:57" s="8" customFormat="1" ht="45.75" customHeight="1" x14ac:dyDescent="0.2">
      <c r="A86" s="48"/>
      <c r="B86" s="74" t="s">
        <v>52</v>
      </c>
      <c r="C86" s="87" t="s">
        <v>123</v>
      </c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92">
        <v>0</v>
      </c>
      <c r="V86" s="92">
        <v>0</v>
      </c>
      <c r="W86" s="74"/>
      <c r="X86" s="74"/>
      <c r="Y86" s="74"/>
      <c r="Z86" s="74"/>
      <c r="AA86" s="74"/>
      <c r="AB86" s="74" t="s">
        <v>59</v>
      </c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1" t="s">
        <v>23</v>
      </c>
      <c r="AU86" s="71" t="s">
        <v>68</v>
      </c>
      <c r="AV86" s="92">
        <v>0</v>
      </c>
      <c r="AW86" s="92">
        <v>0</v>
      </c>
      <c r="AX86" s="92">
        <v>0</v>
      </c>
      <c r="AY86" s="92">
        <v>0</v>
      </c>
      <c r="AZ86" s="92">
        <v>0</v>
      </c>
      <c r="BA86" s="92">
        <v>0</v>
      </c>
      <c r="BB86" s="92">
        <v>0</v>
      </c>
      <c r="BC86" s="92">
        <v>0</v>
      </c>
      <c r="BD86" s="163" t="s">
        <v>68</v>
      </c>
      <c r="BE86" s="163"/>
    </row>
    <row r="87" spans="1:57" s="8" customFormat="1" ht="36" customHeight="1" x14ac:dyDescent="0.2">
      <c r="A87" s="123"/>
      <c r="B87" s="46" t="s">
        <v>15</v>
      </c>
      <c r="C87" s="46" t="s">
        <v>51</v>
      </c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92">
        <v>0</v>
      </c>
      <c r="V87" s="92">
        <v>0</v>
      </c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 t="s">
        <v>59</v>
      </c>
      <c r="AP87" s="27"/>
      <c r="AQ87" s="27"/>
      <c r="AR87" s="27"/>
      <c r="AS87" s="27"/>
      <c r="AT87" s="108" t="s">
        <v>23</v>
      </c>
      <c r="AU87" s="108" t="s">
        <v>38</v>
      </c>
      <c r="AV87" s="92">
        <v>0</v>
      </c>
      <c r="AW87" s="92">
        <v>0</v>
      </c>
      <c r="AX87" s="92">
        <v>0</v>
      </c>
      <c r="AY87" s="92">
        <v>0</v>
      </c>
      <c r="AZ87" s="92">
        <v>0</v>
      </c>
      <c r="BA87" s="92">
        <v>0</v>
      </c>
      <c r="BB87" s="92">
        <v>0</v>
      </c>
      <c r="BC87" s="92">
        <v>0</v>
      </c>
      <c r="BD87" s="119" t="s">
        <v>68</v>
      </c>
      <c r="BE87" s="119"/>
    </row>
    <row r="88" spans="1:57" s="8" customFormat="1" ht="77.25" customHeight="1" x14ac:dyDescent="0.2">
      <c r="A88" s="123"/>
      <c r="B88" s="46" t="s">
        <v>99</v>
      </c>
      <c r="C88" s="46" t="s">
        <v>100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92">
        <v>0</v>
      </c>
      <c r="V88" s="92">
        <v>0</v>
      </c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108" t="s">
        <v>23</v>
      </c>
      <c r="AU88" s="108" t="s">
        <v>23</v>
      </c>
      <c r="AV88" s="92">
        <v>0</v>
      </c>
      <c r="AW88" s="92">
        <v>0</v>
      </c>
      <c r="AX88" s="92">
        <v>0</v>
      </c>
      <c r="AY88" s="92">
        <v>0</v>
      </c>
      <c r="AZ88" s="92">
        <v>0</v>
      </c>
      <c r="BA88" s="92">
        <v>0</v>
      </c>
      <c r="BB88" s="92">
        <v>0</v>
      </c>
      <c r="BC88" s="92">
        <v>0</v>
      </c>
      <c r="BD88" s="164"/>
      <c r="BE88" s="165"/>
    </row>
    <row r="89" spans="1:57" s="8" customFormat="1" ht="36" customHeight="1" x14ac:dyDescent="0.2">
      <c r="A89" s="123"/>
      <c r="B89" s="46" t="s">
        <v>15</v>
      </c>
      <c r="C89" s="46" t="s">
        <v>16</v>
      </c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92">
        <v>0</v>
      </c>
      <c r="V89" s="92">
        <v>0</v>
      </c>
      <c r="W89" s="27"/>
      <c r="X89" s="27"/>
      <c r="Y89" s="27"/>
      <c r="Z89" s="27"/>
      <c r="AA89" s="27"/>
      <c r="AB89" s="27" t="s">
        <v>59</v>
      </c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 t="s">
        <v>59</v>
      </c>
      <c r="AQ89" s="27"/>
      <c r="AR89" s="27"/>
      <c r="AS89" s="27"/>
      <c r="AT89" s="71" t="s">
        <v>23</v>
      </c>
      <c r="AU89" s="71" t="s">
        <v>23</v>
      </c>
      <c r="AV89" s="92">
        <v>0</v>
      </c>
      <c r="AW89" s="92">
        <v>0</v>
      </c>
      <c r="AX89" s="92">
        <v>0</v>
      </c>
      <c r="AY89" s="92">
        <v>0</v>
      </c>
      <c r="AZ89" s="92">
        <v>0</v>
      </c>
      <c r="BA89" s="92">
        <v>0</v>
      </c>
      <c r="BB89" s="92">
        <v>0</v>
      </c>
      <c r="BC89" s="92">
        <v>0</v>
      </c>
      <c r="BD89" s="120" t="s">
        <v>59</v>
      </c>
      <c r="BE89" s="120"/>
    </row>
    <row r="90" spans="1:57" s="8" customFormat="1" ht="81" customHeight="1" x14ac:dyDescent="0.2">
      <c r="A90" s="123"/>
      <c r="B90" s="87" t="s">
        <v>57</v>
      </c>
      <c r="C90" s="87" t="s">
        <v>49</v>
      </c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92">
        <v>0</v>
      </c>
      <c r="V90" s="92">
        <v>0</v>
      </c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 t="s">
        <v>59</v>
      </c>
      <c r="AP90" s="74"/>
      <c r="AQ90" s="74"/>
      <c r="AR90" s="74"/>
      <c r="AS90" s="74" t="s">
        <v>67</v>
      </c>
      <c r="AT90" s="71" t="s">
        <v>70</v>
      </c>
      <c r="AU90" s="71" t="s">
        <v>68</v>
      </c>
      <c r="AV90" s="92">
        <v>0</v>
      </c>
      <c r="AW90" s="92">
        <v>0</v>
      </c>
      <c r="AX90" s="92">
        <v>0</v>
      </c>
      <c r="AY90" s="92">
        <v>0</v>
      </c>
      <c r="AZ90" s="92">
        <v>0</v>
      </c>
      <c r="BA90" s="92">
        <v>0</v>
      </c>
      <c r="BB90" s="92">
        <v>0</v>
      </c>
      <c r="BC90" s="92">
        <v>0</v>
      </c>
      <c r="BD90" s="121" t="s">
        <v>125</v>
      </c>
      <c r="BE90" s="121"/>
    </row>
    <row r="91" spans="1:57" s="8" customFormat="1" ht="26.25" customHeight="1" x14ac:dyDescent="0.2">
      <c r="A91" s="123"/>
      <c r="B91" s="46"/>
      <c r="C91" s="46" t="s">
        <v>66</v>
      </c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92"/>
      <c r="V91" s="92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 t="s">
        <v>59</v>
      </c>
      <c r="AT91" s="71" t="s">
        <v>23</v>
      </c>
      <c r="AU91" s="71" t="s">
        <v>38</v>
      </c>
      <c r="AV91" s="92"/>
      <c r="AW91" s="92"/>
      <c r="AX91" s="92"/>
      <c r="AY91" s="92"/>
      <c r="AZ91" s="92"/>
      <c r="BA91" s="92"/>
      <c r="BB91" s="92"/>
      <c r="BC91" s="92"/>
      <c r="BD91" s="119" t="s">
        <v>68</v>
      </c>
      <c r="BE91" s="119"/>
    </row>
    <row r="92" spans="1:57" s="8" customFormat="1" ht="52.5" customHeight="1" x14ac:dyDescent="0.2">
      <c r="A92" s="123"/>
      <c r="B92" s="46" t="s">
        <v>54</v>
      </c>
      <c r="C92" s="46" t="s">
        <v>50</v>
      </c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92">
        <v>0</v>
      </c>
      <c r="V92" s="92">
        <v>0</v>
      </c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 t="s">
        <v>59</v>
      </c>
      <c r="AH92" s="27" t="s">
        <v>59</v>
      </c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108" t="s">
        <v>38</v>
      </c>
      <c r="AU92" s="71" t="s">
        <v>23</v>
      </c>
      <c r="AV92" s="92">
        <v>0</v>
      </c>
      <c r="AW92" s="92">
        <v>0</v>
      </c>
      <c r="AX92" s="92">
        <v>0</v>
      </c>
      <c r="AY92" s="92">
        <v>0</v>
      </c>
      <c r="AZ92" s="92">
        <v>0</v>
      </c>
      <c r="BA92" s="92">
        <v>0</v>
      </c>
      <c r="BB92" s="92">
        <v>0</v>
      </c>
      <c r="BC92" s="92">
        <v>0</v>
      </c>
      <c r="BD92" s="119" t="s">
        <v>68</v>
      </c>
      <c r="BE92" s="119"/>
    </row>
    <row r="93" spans="1:57" s="8" customFormat="1" ht="63" customHeight="1" x14ac:dyDescent="0.2">
      <c r="A93" s="123"/>
      <c r="B93" s="46" t="s">
        <v>55</v>
      </c>
      <c r="C93" s="46" t="s">
        <v>103</v>
      </c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92">
        <v>0</v>
      </c>
      <c r="V93" s="92">
        <v>0</v>
      </c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 t="s">
        <v>59</v>
      </c>
      <c r="AP93" s="27" t="s">
        <v>59</v>
      </c>
      <c r="AQ93" s="27"/>
      <c r="AR93" s="27"/>
      <c r="AS93" s="27"/>
      <c r="AT93" s="108" t="s">
        <v>38</v>
      </c>
      <c r="AU93" s="71" t="s">
        <v>23</v>
      </c>
      <c r="AV93" s="92">
        <v>0</v>
      </c>
      <c r="AW93" s="92">
        <v>0</v>
      </c>
      <c r="AX93" s="92">
        <v>0</v>
      </c>
      <c r="AY93" s="92">
        <v>0</v>
      </c>
      <c r="AZ93" s="92">
        <v>0</v>
      </c>
      <c r="BA93" s="92">
        <v>0</v>
      </c>
      <c r="BB93" s="92">
        <v>0</v>
      </c>
      <c r="BC93" s="92">
        <v>0</v>
      </c>
      <c r="BD93" s="119" t="s">
        <v>68</v>
      </c>
      <c r="BE93" s="119"/>
    </row>
    <row r="94" spans="1:57" s="8" customFormat="1" ht="21" customHeight="1" x14ac:dyDescent="0.2">
      <c r="A94" s="123"/>
      <c r="B94" s="46" t="s">
        <v>45</v>
      </c>
      <c r="C94" s="46" t="s">
        <v>16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92">
        <v>0</v>
      </c>
      <c r="V94" s="92">
        <v>0</v>
      </c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 t="s">
        <v>59</v>
      </c>
      <c r="AO94" s="64" t="s">
        <v>59</v>
      </c>
      <c r="AP94" s="64"/>
      <c r="AQ94" s="64"/>
      <c r="AR94" s="64"/>
      <c r="AS94" s="166" t="s">
        <v>37</v>
      </c>
      <c r="AT94" s="71" t="s">
        <v>23</v>
      </c>
      <c r="AU94" s="71" t="s">
        <v>23</v>
      </c>
      <c r="AV94" s="92">
        <v>0</v>
      </c>
      <c r="AW94" s="92">
        <v>0</v>
      </c>
      <c r="AX94" s="92">
        <v>0</v>
      </c>
      <c r="AY94" s="92">
        <v>0</v>
      </c>
      <c r="AZ94" s="92">
        <v>0</v>
      </c>
      <c r="BA94" s="92">
        <v>0</v>
      </c>
      <c r="BB94" s="92">
        <v>0</v>
      </c>
      <c r="BC94" s="92">
        <v>0</v>
      </c>
      <c r="BD94" s="119" t="s">
        <v>59</v>
      </c>
      <c r="BE94" s="119"/>
    </row>
    <row r="95" spans="1:57" ht="54" customHeight="1" x14ac:dyDescent="0.2">
      <c r="A95" s="82"/>
      <c r="B95" s="46" t="s">
        <v>46</v>
      </c>
      <c r="C95" s="46" t="s">
        <v>36</v>
      </c>
      <c r="D95" s="65"/>
      <c r="E95" s="65"/>
      <c r="F95" s="65"/>
      <c r="G95" s="65"/>
      <c r="H95" s="65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92">
        <v>0</v>
      </c>
      <c r="V95" s="92">
        <v>0</v>
      </c>
      <c r="W95" s="66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34"/>
      <c r="AO95" s="65"/>
      <c r="AP95" s="65"/>
      <c r="AQ95" s="65"/>
      <c r="AR95" s="66"/>
      <c r="AS95" s="167"/>
      <c r="AT95" s="71" t="s">
        <v>23</v>
      </c>
      <c r="AU95" s="71" t="s">
        <v>23</v>
      </c>
      <c r="AV95" s="92">
        <v>0</v>
      </c>
      <c r="AW95" s="92">
        <v>0</v>
      </c>
      <c r="AX95" s="92">
        <v>0</v>
      </c>
      <c r="AY95" s="92">
        <v>0</v>
      </c>
      <c r="AZ95" s="92">
        <v>0</v>
      </c>
      <c r="BA95" s="92">
        <v>0</v>
      </c>
      <c r="BB95" s="92">
        <v>0</v>
      </c>
      <c r="BC95" s="92">
        <v>0</v>
      </c>
      <c r="BD95" s="119" t="s">
        <v>67</v>
      </c>
      <c r="BE95" s="119"/>
    </row>
    <row r="96" spans="1:57" ht="54" customHeight="1" x14ac:dyDescent="0.2">
      <c r="A96" s="48"/>
      <c r="B96" s="122" t="s">
        <v>35</v>
      </c>
      <c r="C96" s="122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7" t="s">
        <v>59</v>
      </c>
      <c r="S96" s="76"/>
      <c r="T96" s="77" t="s">
        <v>128</v>
      </c>
      <c r="U96" s="92">
        <v>0</v>
      </c>
      <c r="V96" s="92">
        <v>0</v>
      </c>
      <c r="W96" s="76"/>
      <c r="X96" s="76"/>
      <c r="Y96" s="76"/>
      <c r="Z96" s="76"/>
      <c r="AA96" s="76"/>
      <c r="AB96" s="76"/>
      <c r="AC96" s="88"/>
      <c r="AD96" s="76"/>
      <c r="AE96" s="76"/>
      <c r="AF96" s="77" t="s">
        <v>124</v>
      </c>
      <c r="AG96" s="77"/>
      <c r="AH96" s="76" t="s">
        <v>119</v>
      </c>
      <c r="AI96" s="76"/>
      <c r="AJ96" s="76"/>
      <c r="AK96" s="76"/>
      <c r="AL96" s="76" t="s">
        <v>68</v>
      </c>
      <c r="AM96" s="77" t="s">
        <v>67</v>
      </c>
      <c r="AN96" s="77" t="s">
        <v>67</v>
      </c>
      <c r="AO96" s="76"/>
      <c r="AP96" s="76"/>
      <c r="AQ96" s="76"/>
      <c r="AR96" s="76"/>
      <c r="AS96" s="88" t="s">
        <v>67</v>
      </c>
      <c r="AT96" s="71" t="s">
        <v>70</v>
      </c>
      <c r="AU96" s="71" t="s">
        <v>70</v>
      </c>
      <c r="AV96" s="92">
        <v>0</v>
      </c>
      <c r="AW96" s="92">
        <v>0</v>
      </c>
      <c r="AX96" s="92">
        <v>0</v>
      </c>
      <c r="AY96" s="92">
        <v>0</v>
      </c>
      <c r="AZ96" s="92">
        <v>0</v>
      </c>
      <c r="BA96" s="92">
        <v>0</v>
      </c>
      <c r="BB96" s="92">
        <v>0</v>
      </c>
      <c r="BC96" s="92">
        <v>0</v>
      </c>
      <c r="BD96" s="122" t="s">
        <v>127</v>
      </c>
      <c r="BE96" s="122"/>
    </row>
    <row r="97" spans="1:57" ht="84.75" customHeight="1" x14ac:dyDescent="0.2">
      <c r="A97"/>
      <c r="B97" s="78"/>
      <c r="C97" s="78"/>
      <c r="D97" s="50"/>
      <c r="E97" s="50"/>
      <c r="F97" s="50"/>
      <c r="G97" s="50"/>
      <c r="H97" s="50"/>
      <c r="I97" s="50"/>
      <c r="J97" s="50"/>
      <c r="K97" s="50"/>
      <c r="L97" s="50"/>
      <c r="M97" s="116" t="s">
        <v>93</v>
      </c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50"/>
      <c r="AS97" s="78"/>
      <c r="AT97" s="79"/>
      <c r="AU97" s="79"/>
      <c r="AV97" s="79"/>
      <c r="AW97" s="79"/>
      <c r="AX97" s="79"/>
      <c r="AY97" s="79"/>
      <c r="AZ97" s="79"/>
      <c r="BA97" s="79"/>
      <c r="BB97" s="79"/>
      <c r="BC97" s="80"/>
      <c r="BD97" s="81"/>
      <c r="BE97" s="81"/>
    </row>
    <row r="98" spans="1:57" ht="83.25" customHeight="1" x14ac:dyDescent="0.2">
      <c r="A98"/>
      <c r="B98" s="49"/>
      <c r="C98" s="49"/>
      <c r="AC98" s="50"/>
      <c r="AD98" s="51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3"/>
      <c r="AQ98" s="52"/>
      <c r="AR98" s="52"/>
      <c r="AS98" s="52"/>
      <c r="AT98" s="52"/>
      <c r="AU98" s="52"/>
    </row>
    <row r="99" spans="1:57" ht="44.25" customHeight="1" x14ac:dyDescent="0.2">
      <c r="A99"/>
    </row>
    <row r="100" spans="1:57" ht="44.25" customHeight="1" x14ac:dyDescent="0.2">
      <c r="A100"/>
    </row>
    <row r="101" spans="1:57" ht="44.25" customHeight="1" x14ac:dyDescent="0.2">
      <c r="A101"/>
    </row>
    <row r="102" spans="1:57" ht="44.25" customHeight="1" x14ac:dyDescent="0.2">
      <c r="A102"/>
    </row>
    <row r="103" spans="1:57" ht="44.25" customHeight="1" x14ac:dyDescent="0.2">
      <c r="A103"/>
    </row>
    <row r="104" spans="1:57" ht="44.25" customHeight="1" x14ac:dyDescent="0.2">
      <c r="A104"/>
    </row>
    <row r="105" spans="1:57" ht="44.25" customHeight="1" x14ac:dyDescent="0.2">
      <c r="A105"/>
    </row>
    <row r="106" spans="1:57" ht="44.25" customHeight="1" x14ac:dyDescent="0.2">
      <c r="A106"/>
    </row>
    <row r="107" spans="1:57" ht="44.25" customHeight="1" x14ac:dyDescent="0.2">
      <c r="A107"/>
    </row>
    <row r="108" spans="1:57" ht="44.25" customHeight="1" x14ac:dyDescent="0.2">
      <c r="A108"/>
    </row>
    <row r="109" spans="1:57" ht="44.25" customHeight="1" x14ac:dyDescent="0.2">
      <c r="A109"/>
    </row>
    <row r="110" spans="1:57" ht="44.25" customHeight="1" x14ac:dyDescent="0.2">
      <c r="A110"/>
    </row>
    <row r="111" spans="1:57" ht="44.25" customHeight="1" x14ac:dyDescent="0.2">
      <c r="A111"/>
    </row>
    <row r="112" spans="1:57" ht="44.25" customHeight="1" x14ac:dyDescent="0.2">
      <c r="A112"/>
    </row>
    <row r="113" spans="1:1" ht="44.25" customHeight="1" x14ac:dyDescent="0.2">
      <c r="A113"/>
    </row>
    <row r="114" spans="1:1" ht="44.25" customHeight="1" x14ac:dyDescent="0.2">
      <c r="A114"/>
    </row>
    <row r="115" spans="1:1" ht="44.25" customHeight="1" x14ac:dyDescent="0.2">
      <c r="A115"/>
    </row>
    <row r="116" spans="1:1" ht="44.25" customHeight="1" x14ac:dyDescent="0.2">
      <c r="A116"/>
    </row>
    <row r="117" spans="1:1" ht="44.25" customHeight="1" x14ac:dyDescent="0.2">
      <c r="A117"/>
    </row>
    <row r="118" spans="1:1" ht="44.25" customHeight="1" x14ac:dyDescent="0.2">
      <c r="A118"/>
    </row>
    <row r="119" spans="1:1" ht="44.25" customHeight="1" x14ac:dyDescent="0.2">
      <c r="A119"/>
    </row>
    <row r="120" spans="1:1" ht="44.25" customHeight="1" x14ac:dyDescent="0.2">
      <c r="A120"/>
    </row>
    <row r="121" spans="1:1" ht="44.25" customHeight="1" x14ac:dyDescent="0.2">
      <c r="A121"/>
    </row>
    <row r="122" spans="1:1" ht="44.25" customHeight="1" x14ac:dyDescent="0.2">
      <c r="A122"/>
    </row>
    <row r="123" spans="1:1" ht="44.25" customHeight="1" x14ac:dyDescent="0.2">
      <c r="A123"/>
    </row>
    <row r="124" spans="1:1" ht="44.25" customHeight="1" x14ac:dyDescent="0.2">
      <c r="A124"/>
    </row>
    <row r="125" spans="1:1" ht="44.25" customHeight="1" x14ac:dyDescent="0.2">
      <c r="A125"/>
    </row>
    <row r="126" spans="1:1" ht="44.25" customHeight="1" x14ac:dyDescent="0.2">
      <c r="A126"/>
    </row>
    <row r="127" spans="1:1" ht="44.25" customHeight="1" x14ac:dyDescent="0.2">
      <c r="A127"/>
    </row>
    <row r="128" spans="1:1" ht="44.25" customHeight="1" x14ac:dyDescent="0.2">
      <c r="A128"/>
    </row>
    <row r="129" spans="1:1" ht="44.25" customHeight="1" x14ac:dyDescent="0.2">
      <c r="A129"/>
    </row>
    <row r="130" spans="1:1" ht="44.25" customHeight="1" x14ac:dyDescent="0.2">
      <c r="A130"/>
    </row>
    <row r="131" spans="1:1" ht="44.25" customHeight="1" x14ac:dyDescent="0.2">
      <c r="A131"/>
    </row>
    <row r="132" spans="1:1" ht="44.25" customHeight="1" x14ac:dyDescent="0.2">
      <c r="A132"/>
    </row>
    <row r="133" spans="1:1" ht="44.25" customHeight="1" x14ac:dyDescent="0.2">
      <c r="A133"/>
    </row>
    <row r="134" spans="1:1" ht="44.25" customHeight="1" x14ac:dyDescent="0.2">
      <c r="A134"/>
    </row>
    <row r="135" spans="1:1" ht="44.25" customHeight="1" x14ac:dyDescent="0.2">
      <c r="A135"/>
    </row>
    <row r="136" spans="1:1" ht="44.25" customHeight="1" x14ac:dyDescent="0.2">
      <c r="A136"/>
    </row>
    <row r="137" spans="1:1" ht="44.25" customHeight="1" x14ac:dyDescent="0.2">
      <c r="A137"/>
    </row>
    <row r="138" spans="1:1" ht="44.25" customHeight="1" x14ac:dyDescent="0.2">
      <c r="A138"/>
    </row>
    <row r="139" spans="1:1" ht="44.25" customHeight="1" x14ac:dyDescent="0.2">
      <c r="A139"/>
    </row>
    <row r="140" spans="1:1" ht="44.25" customHeight="1" x14ac:dyDescent="0.2">
      <c r="A140"/>
    </row>
    <row r="141" spans="1:1" ht="44.25" customHeight="1" x14ac:dyDescent="0.2">
      <c r="A141"/>
    </row>
    <row r="142" spans="1:1" ht="44.25" customHeight="1" x14ac:dyDescent="0.2">
      <c r="A142"/>
    </row>
    <row r="143" spans="1:1" ht="44.25" customHeight="1" x14ac:dyDescent="0.2">
      <c r="A143"/>
    </row>
    <row r="144" spans="1:1" ht="44.25" customHeight="1" x14ac:dyDescent="0.2">
      <c r="A144"/>
    </row>
    <row r="145" spans="1:1" ht="44.25" customHeight="1" x14ac:dyDescent="0.2">
      <c r="A145"/>
    </row>
    <row r="146" spans="1:1" ht="44.25" customHeight="1" x14ac:dyDescent="0.2">
      <c r="A146"/>
    </row>
    <row r="147" spans="1:1" ht="44.25" customHeight="1" x14ac:dyDescent="0.2">
      <c r="A147"/>
    </row>
    <row r="148" spans="1:1" ht="44.25" customHeight="1" x14ac:dyDescent="0.2">
      <c r="A148"/>
    </row>
    <row r="149" spans="1:1" ht="44.25" customHeight="1" x14ac:dyDescent="0.2">
      <c r="A149"/>
    </row>
    <row r="150" spans="1:1" ht="44.25" customHeight="1" x14ac:dyDescent="0.2">
      <c r="A150"/>
    </row>
    <row r="151" spans="1:1" ht="44.25" customHeight="1" x14ac:dyDescent="0.2">
      <c r="A151"/>
    </row>
    <row r="152" spans="1:1" ht="44.25" customHeight="1" x14ac:dyDescent="0.2">
      <c r="A152"/>
    </row>
    <row r="153" spans="1:1" ht="44.25" customHeight="1" x14ac:dyDescent="0.2">
      <c r="A153"/>
    </row>
    <row r="154" spans="1:1" ht="44.25" customHeight="1" x14ac:dyDescent="0.2">
      <c r="A154"/>
    </row>
    <row r="155" spans="1:1" ht="44.25" customHeight="1" x14ac:dyDescent="0.2">
      <c r="A155"/>
    </row>
    <row r="156" spans="1:1" ht="44.25" customHeight="1" x14ac:dyDescent="0.2">
      <c r="A156"/>
    </row>
    <row r="157" spans="1:1" ht="44.25" customHeight="1" x14ac:dyDescent="0.2">
      <c r="A157"/>
    </row>
    <row r="158" spans="1:1" ht="44.25" customHeight="1" x14ac:dyDescent="0.2">
      <c r="A158"/>
    </row>
    <row r="159" spans="1:1" ht="44.25" customHeight="1" x14ac:dyDescent="0.2">
      <c r="A159"/>
    </row>
    <row r="160" spans="1:1" ht="44.25" customHeight="1" x14ac:dyDescent="0.2">
      <c r="A160"/>
    </row>
    <row r="161" spans="1:1" ht="44.25" customHeight="1" x14ac:dyDescent="0.2">
      <c r="A161"/>
    </row>
    <row r="162" spans="1:1" ht="44.25" customHeight="1" x14ac:dyDescent="0.2">
      <c r="A162"/>
    </row>
    <row r="163" spans="1:1" ht="44.25" customHeight="1" x14ac:dyDescent="0.2">
      <c r="A163"/>
    </row>
    <row r="164" spans="1:1" ht="44.25" customHeight="1" x14ac:dyDescent="0.2">
      <c r="A164"/>
    </row>
    <row r="165" spans="1:1" ht="44.25" customHeight="1" x14ac:dyDescent="0.2">
      <c r="A165"/>
    </row>
    <row r="166" spans="1:1" ht="44.25" customHeight="1" x14ac:dyDescent="0.2">
      <c r="A166"/>
    </row>
    <row r="167" spans="1:1" ht="44.25" customHeight="1" x14ac:dyDescent="0.2">
      <c r="A167"/>
    </row>
    <row r="168" spans="1:1" ht="44.25" customHeight="1" x14ac:dyDescent="0.2">
      <c r="A168"/>
    </row>
    <row r="169" spans="1:1" ht="44.25" customHeight="1" x14ac:dyDescent="0.2">
      <c r="A169"/>
    </row>
    <row r="170" spans="1:1" ht="44.25" customHeight="1" x14ac:dyDescent="0.2">
      <c r="A170"/>
    </row>
    <row r="171" spans="1:1" ht="44.25" customHeight="1" x14ac:dyDescent="0.2">
      <c r="A171"/>
    </row>
    <row r="172" spans="1:1" ht="44.25" customHeight="1" x14ac:dyDescent="0.2">
      <c r="A172"/>
    </row>
    <row r="173" spans="1:1" ht="44.25" customHeight="1" x14ac:dyDescent="0.2">
      <c r="A173"/>
    </row>
    <row r="174" spans="1:1" ht="44.25" customHeight="1" x14ac:dyDescent="0.2">
      <c r="A174"/>
    </row>
    <row r="175" spans="1:1" ht="44.25" customHeight="1" x14ac:dyDescent="0.2">
      <c r="A175"/>
    </row>
    <row r="176" spans="1:1" ht="44.25" customHeight="1" x14ac:dyDescent="0.2">
      <c r="A176"/>
    </row>
    <row r="177" spans="1:1" ht="44.25" customHeight="1" x14ac:dyDescent="0.2">
      <c r="A177"/>
    </row>
    <row r="178" spans="1:1" ht="44.25" customHeight="1" x14ac:dyDescent="0.2">
      <c r="A178"/>
    </row>
    <row r="179" spans="1:1" ht="44.25" customHeight="1" x14ac:dyDescent="0.2">
      <c r="A179"/>
    </row>
    <row r="180" spans="1:1" ht="44.25" customHeight="1" x14ac:dyDescent="0.2">
      <c r="A180"/>
    </row>
    <row r="181" spans="1:1" ht="44.25" customHeight="1" x14ac:dyDescent="0.2">
      <c r="A181"/>
    </row>
    <row r="182" spans="1:1" ht="44.25" customHeight="1" x14ac:dyDescent="0.2">
      <c r="A182"/>
    </row>
    <row r="183" spans="1:1" ht="44.25" customHeight="1" x14ac:dyDescent="0.2">
      <c r="A183"/>
    </row>
    <row r="184" spans="1:1" ht="44.25" customHeight="1" x14ac:dyDescent="0.2">
      <c r="A184"/>
    </row>
    <row r="185" spans="1:1" ht="44.25" customHeight="1" x14ac:dyDescent="0.2">
      <c r="A185"/>
    </row>
    <row r="186" spans="1:1" ht="44.25" customHeight="1" x14ac:dyDescent="0.2">
      <c r="A186"/>
    </row>
    <row r="187" spans="1:1" ht="44.25" customHeight="1" x14ac:dyDescent="0.2">
      <c r="A187"/>
    </row>
    <row r="188" spans="1:1" ht="44.25" customHeight="1" x14ac:dyDescent="0.2">
      <c r="A188"/>
    </row>
    <row r="189" spans="1:1" ht="44.25" customHeight="1" x14ac:dyDescent="0.2">
      <c r="A189"/>
    </row>
    <row r="190" spans="1:1" ht="44.25" customHeight="1" x14ac:dyDescent="0.2">
      <c r="A190"/>
    </row>
    <row r="191" spans="1:1" ht="44.25" customHeight="1" x14ac:dyDescent="0.2">
      <c r="A191"/>
    </row>
    <row r="192" spans="1:1" ht="44.25" customHeight="1" x14ac:dyDescent="0.2">
      <c r="A192"/>
    </row>
    <row r="193" spans="1:1" ht="44.25" customHeight="1" x14ac:dyDescent="0.2">
      <c r="A193"/>
    </row>
    <row r="194" spans="1:1" ht="44.25" customHeight="1" x14ac:dyDescent="0.2">
      <c r="A194"/>
    </row>
    <row r="195" spans="1:1" ht="44.25" customHeight="1" x14ac:dyDescent="0.2">
      <c r="A195"/>
    </row>
    <row r="196" spans="1:1" ht="44.25" customHeight="1" x14ac:dyDescent="0.2">
      <c r="A196"/>
    </row>
    <row r="197" spans="1:1" ht="44.25" customHeight="1" x14ac:dyDescent="0.2">
      <c r="A197"/>
    </row>
    <row r="198" spans="1:1" ht="44.25" customHeight="1" x14ac:dyDescent="0.2">
      <c r="A198"/>
    </row>
    <row r="199" spans="1:1" ht="44.25" customHeight="1" x14ac:dyDescent="0.2">
      <c r="A199"/>
    </row>
    <row r="200" spans="1:1" ht="44.25" customHeight="1" x14ac:dyDescent="0.2">
      <c r="A200"/>
    </row>
    <row r="201" spans="1:1" ht="44.25" customHeight="1" x14ac:dyDescent="0.2">
      <c r="A201"/>
    </row>
    <row r="202" spans="1:1" ht="44.25" customHeight="1" x14ac:dyDescent="0.2">
      <c r="A202"/>
    </row>
    <row r="203" spans="1:1" ht="44.25" customHeight="1" x14ac:dyDescent="0.2">
      <c r="A203"/>
    </row>
    <row r="204" spans="1:1" ht="44.25" customHeight="1" x14ac:dyDescent="0.2">
      <c r="A204"/>
    </row>
    <row r="205" spans="1:1" ht="44.25" customHeight="1" x14ac:dyDescent="0.2">
      <c r="A205"/>
    </row>
    <row r="206" spans="1:1" ht="44.25" customHeight="1" x14ac:dyDescent="0.2">
      <c r="A206"/>
    </row>
    <row r="207" spans="1:1" ht="44.25" customHeight="1" x14ac:dyDescent="0.2">
      <c r="A207"/>
    </row>
    <row r="208" spans="1:1" ht="44.25" customHeight="1" x14ac:dyDescent="0.2">
      <c r="A208"/>
    </row>
    <row r="209" spans="1:1" ht="44.25" customHeight="1" x14ac:dyDescent="0.2">
      <c r="A209"/>
    </row>
    <row r="210" spans="1:1" ht="44.25" customHeight="1" x14ac:dyDescent="0.2">
      <c r="A210"/>
    </row>
    <row r="211" spans="1:1" ht="44.25" customHeight="1" x14ac:dyDescent="0.2">
      <c r="A211"/>
    </row>
    <row r="212" spans="1:1" ht="44.25" customHeight="1" x14ac:dyDescent="0.2">
      <c r="A212"/>
    </row>
    <row r="213" spans="1:1" ht="44.25" customHeight="1" x14ac:dyDescent="0.2">
      <c r="A213"/>
    </row>
    <row r="214" spans="1:1" ht="44.25" customHeight="1" x14ac:dyDescent="0.2">
      <c r="A214"/>
    </row>
    <row r="215" spans="1:1" ht="44.25" customHeight="1" x14ac:dyDescent="0.2">
      <c r="A215"/>
    </row>
    <row r="216" spans="1:1" ht="44.25" customHeight="1" x14ac:dyDescent="0.2">
      <c r="A216"/>
    </row>
    <row r="217" spans="1:1" ht="44.25" customHeight="1" x14ac:dyDescent="0.2">
      <c r="A217"/>
    </row>
    <row r="218" spans="1:1" ht="44.25" customHeight="1" x14ac:dyDescent="0.2">
      <c r="A218"/>
    </row>
    <row r="219" spans="1:1" ht="44.25" customHeight="1" x14ac:dyDescent="0.2">
      <c r="A219"/>
    </row>
    <row r="220" spans="1:1" ht="44.25" customHeight="1" x14ac:dyDescent="0.2">
      <c r="A220"/>
    </row>
    <row r="221" spans="1:1" ht="44.25" customHeight="1" x14ac:dyDescent="0.2">
      <c r="A221"/>
    </row>
    <row r="222" spans="1:1" ht="44.25" customHeight="1" x14ac:dyDescent="0.2">
      <c r="A222"/>
    </row>
    <row r="223" spans="1:1" ht="44.25" customHeight="1" x14ac:dyDescent="0.2">
      <c r="A223"/>
    </row>
    <row r="224" spans="1:1" ht="44.25" customHeight="1" x14ac:dyDescent="0.2">
      <c r="A224"/>
    </row>
    <row r="225" spans="1:1" ht="44.25" customHeight="1" x14ac:dyDescent="0.2">
      <c r="A225"/>
    </row>
    <row r="226" spans="1:1" ht="44.25" customHeight="1" x14ac:dyDescent="0.2">
      <c r="A226"/>
    </row>
    <row r="227" spans="1:1" ht="44.25" customHeight="1" x14ac:dyDescent="0.2">
      <c r="A227"/>
    </row>
    <row r="228" spans="1:1" ht="44.25" customHeight="1" x14ac:dyDescent="0.2">
      <c r="A228"/>
    </row>
    <row r="229" spans="1:1" ht="44.25" customHeight="1" x14ac:dyDescent="0.2">
      <c r="A229"/>
    </row>
    <row r="230" spans="1:1" ht="44.25" customHeight="1" x14ac:dyDescent="0.2">
      <c r="A230"/>
    </row>
    <row r="231" spans="1:1" ht="44.25" customHeight="1" x14ac:dyDescent="0.2">
      <c r="A231"/>
    </row>
    <row r="232" spans="1:1" ht="44.25" customHeight="1" x14ac:dyDescent="0.2">
      <c r="A232"/>
    </row>
    <row r="233" spans="1:1" ht="44.25" customHeight="1" x14ac:dyDescent="0.2">
      <c r="A233"/>
    </row>
    <row r="234" spans="1:1" ht="44.25" customHeight="1" x14ac:dyDescent="0.2">
      <c r="A234"/>
    </row>
    <row r="235" spans="1:1" ht="44.25" customHeight="1" x14ac:dyDescent="0.2">
      <c r="A235"/>
    </row>
    <row r="236" spans="1:1" ht="44.25" customHeight="1" x14ac:dyDescent="0.2">
      <c r="A236"/>
    </row>
    <row r="237" spans="1:1" ht="44.25" customHeight="1" x14ac:dyDescent="0.2">
      <c r="A237"/>
    </row>
    <row r="238" spans="1:1" ht="44.25" customHeight="1" x14ac:dyDescent="0.2">
      <c r="A238"/>
    </row>
    <row r="239" spans="1:1" ht="44.25" customHeight="1" x14ac:dyDescent="0.2">
      <c r="A239"/>
    </row>
    <row r="240" spans="1:1" ht="44.25" customHeight="1" x14ac:dyDescent="0.2">
      <c r="A240"/>
    </row>
    <row r="241" spans="1:1" ht="44.25" customHeight="1" x14ac:dyDescent="0.2">
      <c r="A241"/>
    </row>
    <row r="242" spans="1:1" ht="44.25" customHeight="1" x14ac:dyDescent="0.2">
      <c r="A242"/>
    </row>
    <row r="243" spans="1:1" ht="44.25" customHeight="1" x14ac:dyDescent="0.2">
      <c r="A243"/>
    </row>
    <row r="244" spans="1:1" ht="44.25" customHeight="1" x14ac:dyDescent="0.2">
      <c r="A244"/>
    </row>
    <row r="245" spans="1:1" ht="44.25" customHeight="1" x14ac:dyDescent="0.2">
      <c r="A245"/>
    </row>
    <row r="246" spans="1:1" ht="44.25" customHeight="1" x14ac:dyDescent="0.2">
      <c r="A246"/>
    </row>
    <row r="247" spans="1:1" ht="44.25" customHeight="1" x14ac:dyDescent="0.2">
      <c r="A247"/>
    </row>
    <row r="248" spans="1:1" ht="44.25" customHeight="1" x14ac:dyDescent="0.2">
      <c r="A248"/>
    </row>
    <row r="249" spans="1:1" ht="44.25" customHeight="1" x14ac:dyDescent="0.2">
      <c r="A249"/>
    </row>
  </sheetData>
  <mergeCells count="133">
    <mergeCell ref="AS94:AS95"/>
    <mergeCell ref="AM71:AP71"/>
    <mergeCell ref="AQ71:AT71"/>
    <mergeCell ref="AV71:AX71"/>
    <mergeCell ref="AZ71:BC71"/>
    <mergeCell ref="B54:B55"/>
    <mergeCell ref="C54:C55"/>
    <mergeCell ref="C46:C47"/>
    <mergeCell ref="X68:AL68"/>
    <mergeCell ref="B68:B69"/>
    <mergeCell ref="B59:B60"/>
    <mergeCell ref="E68:S68"/>
    <mergeCell ref="BD81:BE81"/>
    <mergeCell ref="BD82:BE82"/>
    <mergeCell ref="BD83:BE83"/>
    <mergeCell ref="BD84:BE84"/>
    <mergeCell ref="I71:K71"/>
    <mergeCell ref="M71:P71"/>
    <mergeCell ref="BD86:BE86"/>
    <mergeCell ref="BD91:BE91"/>
    <mergeCell ref="D72:BC72"/>
    <mergeCell ref="BD88:BE88"/>
    <mergeCell ref="B70:BE70"/>
    <mergeCell ref="E71:G71"/>
    <mergeCell ref="BD73:BE73"/>
    <mergeCell ref="BD71:BE71"/>
    <mergeCell ref="BD72:BE72"/>
    <mergeCell ref="BD74:BE74"/>
    <mergeCell ref="BD75:BE75"/>
    <mergeCell ref="BD76:BE76"/>
    <mergeCell ref="BD77:BE77"/>
    <mergeCell ref="X18:BD18"/>
    <mergeCell ref="C30:C31"/>
    <mergeCell ref="D68:D69"/>
    <mergeCell ref="C59:C60"/>
    <mergeCell ref="C40:C41"/>
    <mergeCell ref="B67:D67"/>
    <mergeCell ref="B66:D66"/>
    <mergeCell ref="B65:D65"/>
    <mergeCell ref="C48:C49"/>
    <mergeCell ref="B61:B62"/>
    <mergeCell ref="B57:B58"/>
    <mergeCell ref="C68:C69"/>
    <mergeCell ref="C57:C58"/>
    <mergeCell ref="B36:B37"/>
    <mergeCell ref="C36:C37"/>
    <mergeCell ref="B20:BD20"/>
    <mergeCell ref="C34:C35"/>
    <mergeCell ref="J23:L23"/>
    <mergeCell ref="N23:Q23"/>
    <mergeCell ref="R23:U23"/>
    <mergeCell ref="AB23:AC23"/>
    <mergeCell ref="AE23:AH23"/>
    <mergeCell ref="AJ23:AL23"/>
    <mergeCell ref="AN23:AQ23"/>
    <mergeCell ref="A23:A25"/>
    <mergeCell ref="B26:B27"/>
    <mergeCell ref="B38:B39"/>
    <mergeCell ref="C38:C39"/>
    <mergeCell ref="B30:B31"/>
    <mergeCell ref="B32:B33"/>
    <mergeCell ref="C26:C27"/>
    <mergeCell ref="E24:BE24"/>
    <mergeCell ref="A63:A66"/>
    <mergeCell ref="B40:B41"/>
    <mergeCell ref="C61:C62"/>
    <mergeCell ref="C32:C33"/>
    <mergeCell ref="B34:B35"/>
    <mergeCell ref="B48:B49"/>
    <mergeCell ref="B42:B43"/>
    <mergeCell ref="C42:C43"/>
    <mergeCell ref="B44:B45"/>
    <mergeCell ref="B46:B47"/>
    <mergeCell ref="C44:C45"/>
    <mergeCell ref="B50:B51"/>
    <mergeCell ref="C50:C51"/>
    <mergeCell ref="B52:B53"/>
    <mergeCell ref="C52:C53"/>
    <mergeCell ref="A26:A45"/>
    <mergeCell ref="BF61:BF62"/>
    <mergeCell ref="BF59:BF60"/>
    <mergeCell ref="B23:B25"/>
    <mergeCell ref="B28:B29"/>
    <mergeCell ref="C28:C29"/>
    <mergeCell ref="C23:C25"/>
    <mergeCell ref="D23:D25"/>
    <mergeCell ref="F23:H23"/>
    <mergeCell ref="BF38:BF39"/>
    <mergeCell ref="BF57:BF58"/>
    <mergeCell ref="X23:Z23"/>
    <mergeCell ref="AW23:AY23"/>
    <mergeCell ref="BA23:BD23"/>
    <mergeCell ref="AR23:AU23"/>
    <mergeCell ref="H1:AU1"/>
    <mergeCell ref="AP2:BE2"/>
    <mergeCell ref="AP3:BE3"/>
    <mergeCell ref="AP4:BE4"/>
    <mergeCell ref="AP5:BE5"/>
    <mergeCell ref="X14:AX14"/>
    <mergeCell ref="X15:AW15"/>
    <mergeCell ref="X16:AV16"/>
    <mergeCell ref="X17:AV17"/>
    <mergeCell ref="B11:BD11"/>
    <mergeCell ref="B15:Q15"/>
    <mergeCell ref="C16:P16"/>
    <mergeCell ref="E12:AZ12"/>
    <mergeCell ref="H9:AP9"/>
    <mergeCell ref="H10:AP10"/>
    <mergeCell ref="AK13:AT13"/>
    <mergeCell ref="A71:A73"/>
    <mergeCell ref="B71:B73"/>
    <mergeCell ref="C71:C73"/>
    <mergeCell ref="A74:A82"/>
    <mergeCell ref="M97:AQ97"/>
    <mergeCell ref="BD85:BE85"/>
    <mergeCell ref="BD87:BE87"/>
    <mergeCell ref="BD89:BE89"/>
    <mergeCell ref="BD90:BE90"/>
    <mergeCell ref="BD92:BE92"/>
    <mergeCell ref="BD93:BE93"/>
    <mergeCell ref="BD94:BE94"/>
    <mergeCell ref="BD95:BE95"/>
    <mergeCell ref="BD96:BE96"/>
    <mergeCell ref="A87:A94"/>
    <mergeCell ref="Q71:T71"/>
    <mergeCell ref="AA71:AB71"/>
    <mergeCell ref="AD71:AG71"/>
    <mergeCell ref="AI71:AK71"/>
    <mergeCell ref="W71:Y71"/>
    <mergeCell ref="B96:C96"/>
    <mergeCell ref="BD78:BE78"/>
    <mergeCell ref="BD79:BE79"/>
    <mergeCell ref="BD80:BE80"/>
  </mergeCells>
  <phoneticPr fontId="1" type="noConversion"/>
  <pageMargins left="0.23622047244094491" right="0.23622047244094491" top="0.74803149606299213" bottom="0.59055118110236227" header="0" footer="0"/>
  <pageSetup paperSize="9" scale="72" fitToHeight="0" orientation="landscape" horizontalDpi="4294967294" r:id="rId1"/>
  <headerFooter alignWithMargins="0"/>
  <rowBreaks count="1" manualBreakCount="1">
    <brk id="22" max="58" man="1"/>
  </rowBreaks>
  <ignoredErrors>
    <ignoredError sqref="BE27 BE33 AQ50 S66 BE49 AR48 AI49 AE6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M26"/>
  <sheetViews>
    <sheetView workbookViewId="0">
      <selection activeCell="C12" sqref="C12:M12"/>
    </sheetView>
  </sheetViews>
  <sheetFormatPr defaultRowHeight="12.75" x14ac:dyDescent="0.2"/>
  <cols>
    <col min="13" max="13" width="17.28515625" customWidth="1"/>
  </cols>
  <sheetData>
    <row r="3" spans="3:13" ht="18.75" x14ac:dyDescent="0.3">
      <c r="K3" s="127"/>
      <c r="L3" s="173"/>
      <c r="M3" s="173"/>
    </row>
    <row r="4" spans="3:13" ht="18.75" x14ac:dyDescent="0.3">
      <c r="I4" s="127"/>
      <c r="J4" s="174"/>
      <c r="K4" s="174"/>
      <c r="L4" s="174"/>
      <c r="M4" s="174"/>
    </row>
    <row r="5" spans="3:13" ht="18.75" x14ac:dyDescent="0.3">
      <c r="I5" s="127"/>
      <c r="J5" s="174"/>
      <c r="K5" s="174"/>
      <c r="L5" s="174"/>
      <c r="M5" s="174"/>
    </row>
    <row r="7" spans="3:13" ht="18.75" x14ac:dyDescent="0.3">
      <c r="J7" s="127"/>
      <c r="K7" s="174"/>
      <c r="L7" s="174"/>
      <c r="M7" s="174"/>
    </row>
    <row r="9" spans="3:13" x14ac:dyDescent="0.2">
      <c r="I9" s="1"/>
    </row>
    <row r="10" spans="3:13" ht="18.75" x14ac:dyDescent="0.3">
      <c r="E10" s="129"/>
      <c r="F10" s="176"/>
      <c r="G10" s="176"/>
      <c r="H10" s="176"/>
      <c r="I10" s="176"/>
      <c r="J10" s="176"/>
      <c r="K10" s="176"/>
    </row>
    <row r="11" spans="3:13" ht="18.75" x14ac:dyDescent="0.3">
      <c r="C11" s="2"/>
      <c r="D11" s="129"/>
      <c r="E11" s="129"/>
      <c r="F11" s="129"/>
      <c r="G11" s="129"/>
      <c r="H11" s="129"/>
      <c r="I11" s="129"/>
      <c r="J11" s="129"/>
      <c r="K11" s="129"/>
      <c r="L11" s="129"/>
      <c r="M11" s="2"/>
    </row>
    <row r="12" spans="3:13" ht="18.75" x14ac:dyDescent="0.3"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</row>
    <row r="13" spans="3:13" ht="18.75" x14ac:dyDescent="0.3">
      <c r="C13" s="2"/>
      <c r="D13" s="2"/>
      <c r="E13" s="129"/>
      <c r="F13" s="129"/>
      <c r="G13" s="129"/>
      <c r="H13" s="129"/>
      <c r="I13" s="129"/>
      <c r="J13" s="129"/>
      <c r="K13" s="129"/>
      <c r="L13" s="2"/>
      <c r="M13" s="2"/>
    </row>
    <row r="15" spans="3:13" ht="18.75" x14ac:dyDescent="0.3"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</row>
    <row r="16" spans="3:13" ht="18.75" x14ac:dyDescent="0.3"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</row>
    <row r="17" spans="3:13" x14ac:dyDescent="0.2"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</row>
    <row r="23" spans="3:13" ht="66" customHeight="1" x14ac:dyDescent="0.25">
      <c r="I23" s="177"/>
      <c r="J23" s="177"/>
      <c r="K23" s="177"/>
      <c r="L23" s="177"/>
      <c r="M23" s="177"/>
    </row>
    <row r="24" spans="3:13" ht="15.75" x14ac:dyDescent="0.25">
      <c r="I24" s="175"/>
      <c r="J24" s="175"/>
      <c r="K24" s="175"/>
      <c r="L24" s="175"/>
      <c r="M24" s="175"/>
    </row>
    <row r="25" spans="3:13" ht="15.75" x14ac:dyDescent="0.25">
      <c r="I25" s="175"/>
      <c r="J25" s="175"/>
      <c r="K25" s="175"/>
      <c r="L25" s="175"/>
      <c r="M25" s="175"/>
    </row>
    <row r="26" spans="3:13" ht="15.75" x14ac:dyDescent="0.25">
      <c r="I26" s="175"/>
      <c r="J26" s="175"/>
      <c r="K26" s="175"/>
      <c r="L26" s="175"/>
      <c r="M26" s="175"/>
    </row>
  </sheetData>
  <mergeCells count="15">
    <mergeCell ref="I26:M26"/>
    <mergeCell ref="C12:M12"/>
    <mergeCell ref="E13:K13"/>
    <mergeCell ref="C15:M15"/>
    <mergeCell ref="C16:M16"/>
    <mergeCell ref="C17:M17"/>
    <mergeCell ref="I23:M23"/>
    <mergeCell ref="I24:M24"/>
    <mergeCell ref="K3:M3"/>
    <mergeCell ref="I4:M4"/>
    <mergeCell ref="I5:M5"/>
    <mergeCell ref="J7:M7"/>
    <mergeCell ref="I25:M25"/>
    <mergeCell ref="E10:K10"/>
    <mergeCell ref="D11:L11"/>
  </mergeCells>
  <phoneticPr fontId="1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Колледж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Harex</cp:lastModifiedBy>
  <cp:lastPrinted>2025-05-22T14:39:35Z</cp:lastPrinted>
  <dcterms:created xsi:type="dcterms:W3CDTF">2011-08-23T06:15:52Z</dcterms:created>
  <dcterms:modified xsi:type="dcterms:W3CDTF">2025-06-24T08:47:30Z</dcterms:modified>
</cp:coreProperties>
</file>