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32CEB4F7-2CBE-4E33-B116-76FD21F23D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62" i="1" l="1"/>
  <c r="AT62" i="1"/>
  <c r="AT68" i="1"/>
  <c r="AL50" i="1"/>
  <c r="AK36" i="1"/>
  <c r="AJ36" i="1"/>
  <c r="AI36" i="1"/>
  <c r="Y36" i="1"/>
  <c r="X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AD37" i="1"/>
  <c r="AC37" i="1"/>
  <c r="AA37" i="1"/>
  <c r="Z37" i="1"/>
  <c r="Y37" i="1"/>
  <c r="X37" i="1"/>
  <c r="G36" i="1"/>
  <c r="F36" i="1"/>
  <c r="F37" i="1"/>
  <c r="E36" i="1"/>
  <c r="F51" i="1"/>
  <c r="G51" i="1"/>
  <c r="E51" i="1"/>
  <c r="I51" i="1"/>
  <c r="T51" i="1"/>
  <c r="R51" i="1"/>
  <c r="P51" i="1"/>
  <c r="N51" i="1"/>
  <c r="N75" i="1" s="1"/>
  <c r="J51" i="1"/>
  <c r="AO50" i="1"/>
  <c r="AN50" i="1"/>
  <c r="AM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AO63" i="1"/>
  <c r="AO61" i="1" s="1"/>
  <c r="AO75" i="1" s="1"/>
  <c r="AN63" i="1"/>
  <c r="AN61" i="1" s="1"/>
  <c r="AM63" i="1"/>
  <c r="AM61" i="1" s="1"/>
  <c r="AM75" i="1" s="1"/>
  <c r="AK63" i="1"/>
  <c r="AK61" i="1" s="1"/>
  <c r="AG63" i="1"/>
  <c r="AG61" i="1" s="1"/>
  <c r="AE63" i="1"/>
  <c r="AE61" i="1" s="1"/>
  <c r="AN62" i="1"/>
  <c r="AM62" i="1"/>
  <c r="AK62" i="1"/>
  <c r="AJ62" i="1"/>
  <c r="AC62" i="1"/>
  <c r="AB62" i="1"/>
  <c r="AA62" i="1"/>
  <c r="Z62" i="1"/>
  <c r="Y62" i="1"/>
  <c r="X62" i="1"/>
  <c r="AO68" i="1"/>
  <c r="AN68" i="1"/>
  <c r="AM68" i="1"/>
  <c r="AL68" i="1"/>
  <c r="AK68" i="1"/>
  <c r="AJ68" i="1"/>
  <c r="AI68" i="1"/>
  <c r="AH68" i="1"/>
  <c r="AG68" i="1"/>
  <c r="AF68" i="1"/>
  <c r="AE68" i="1"/>
  <c r="AP68" i="1"/>
  <c r="AP60" i="1" s="1"/>
  <c r="U68" i="1"/>
  <c r="T68" i="1"/>
  <c r="O68" i="1"/>
  <c r="N68" i="1"/>
  <c r="M68" i="1"/>
  <c r="L68" i="1"/>
  <c r="K68" i="1"/>
  <c r="J68" i="1"/>
  <c r="I68" i="1"/>
  <c r="H68" i="1"/>
  <c r="G68" i="1"/>
  <c r="AM60" i="1" l="1"/>
  <c r="AN60" i="1"/>
  <c r="AK60" i="1"/>
  <c r="AK74" i="1" s="1"/>
  <c r="AP74" i="1"/>
  <c r="F75" i="1"/>
  <c r="AJ60" i="1"/>
  <c r="AJ74" i="1" s="1"/>
  <c r="AL60" i="1"/>
  <c r="AT60" i="1"/>
  <c r="AT74" i="1" s="1"/>
  <c r="AT76" i="1" s="1"/>
  <c r="AU68" i="1"/>
  <c r="AU60" i="1" s="1"/>
  <c r="AU74" i="1" s="1"/>
  <c r="AO62" i="1"/>
  <c r="AO60" i="1" s="1"/>
  <c r="P68" i="1" l="1"/>
  <c r="AQ75" i="1"/>
  <c r="BD75" i="1"/>
  <c r="AS68" i="1"/>
  <c r="AD63" i="1"/>
  <c r="BD62" i="1"/>
  <c r="BC62" i="1"/>
  <c r="BB62" i="1"/>
  <c r="BA62" i="1"/>
  <c r="AZ62" i="1"/>
  <c r="AY62" i="1"/>
  <c r="AX62" i="1"/>
  <c r="AW62" i="1"/>
  <c r="BD60" i="1"/>
  <c r="BC60" i="1"/>
  <c r="BB60" i="1"/>
  <c r="BA60" i="1"/>
  <c r="AZ60" i="1"/>
  <c r="AY60" i="1"/>
  <c r="AX60" i="1"/>
  <c r="AW60" i="1"/>
  <c r="AS60" i="1" l="1"/>
  <c r="AS74" i="1" s="1"/>
  <c r="AS76" i="1" s="1"/>
  <c r="R68" i="1"/>
  <c r="BG70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Q68" i="1"/>
  <c r="J60" i="1"/>
  <c r="S68" i="1"/>
  <c r="S60" i="1" s="1"/>
  <c r="AQ68" i="1"/>
  <c r="AQ60" i="1" l="1"/>
  <c r="AQ74" i="1"/>
  <c r="AC63" i="1"/>
  <c r="AC61" i="1" s="1"/>
  <c r="AD62" i="1"/>
  <c r="AE62" i="1"/>
  <c r="AE60" i="1" s="1"/>
  <c r="AF62" i="1"/>
  <c r="AF60" i="1" s="1"/>
  <c r="AG62" i="1"/>
  <c r="AG60" i="1" s="1"/>
  <c r="AH62" i="1"/>
  <c r="AH60" i="1" s="1"/>
  <c r="AI62" i="1"/>
  <c r="AI60" i="1" s="1"/>
  <c r="AI63" i="1"/>
  <c r="AI61" i="1" s="1"/>
  <c r="M37" i="1"/>
  <c r="BG49" i="1"/>
  <c r="BG48" i="1"/>
  <c r="AR75" i="1"/>
  <c r="AN37" i="1"/>
  <c r="AM37" i="1"/>
  <c r="AC68" i="1"/>
  <c r="AC60" i="1" s="1"/>
  <c r="AB68" i="1"/>
  <c r="AB60" i="1" s="1"/>
  <c r="AA68" i="1"/>
  <c r="AA60" i="1" s="1"/>
  <c r="Z68" i="1"/>
  <c r="Z60" i="1" s="1"/>
  <c r="Y68" i="1"/>
  <c r="Y60" i="1" s="1"/>
  <c r="X68" i="1"/>
  <c r="X60" i="1" s="1"/>
  <c r="T63" i="1"/>
  <c r="U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S63" i="1"/>
  <c r="AR63" i="1"/>
  <c r="AQ63" i="1"/>
  <c r="AP63" i="1"/>
  <c r="AL63" i="1"/>
  <c r="AL61" i="1" s="1"/>
  <c r="AL75" i="1" s="1"/>
  <c r="AH63" i="1"/>
  <c r="AF63" i="1"/>
  <c r="AB63" i="1"/>
  <c r="AA63" i="1"/>
  <c r="AA61" i="1" s="1"/>
  <c r="Z63" i="1"/>
  <c r="Y63" i="1"/>
  <c r="Y61" i="1" s="1"/>
  <c r="X63" i="1"/>
  <c r="AJ63" i="1"/>
  <c r="AJ61" i="1" s="1"/>
  <c r="AR62" i="1"/>
  <c r="E68" i="1"/>
  <c r="E60" i="1" l="1"/>
  <c r="BG62" i="1"/>
  <c r="U69" i="1"/>
  <c r="AS69" i="1"/>
  <c r="AR69" i="1"/>
  <c r="AQ69" i="1"/>
  <c r="AP69" i="1"/>
  <c r="AO69" i="1"/>
  <c r="AN69" i="1"/>
  <c r="AN75" i="1" s="1"/>
  <c r="AM69" i="1"/>
  <c r="AL69" i="1"/>
  <c r="AK69" i="1"/>
  <c r="AJ69" i="1"/>
  <c r="AI69" i="1"/>
  <c r="AH69" i="1"/>
  <c r="AH61" i="1" s="1"/>
  <c r="AH75" i="1" s="1"/>
  <c r="AG69" i="1"/>
  <c r="AF69" i="1"/>
  <c r="AF61" i="1" s="1"/>
  <c r="AE69" i="1"/>
  <c r="AD69" i="1"/>
  <c r="AD61" i="1" s="1"/>
  <c r="AC69" i="1"/>
  <c r="AB69" i="1"/>
  <c r="AB61" i="1" s="1"/>
  <c r="AA69" i="1"/>
  <c r="Z69" i="1"/>
  <c r="Z61" i="1" s="1"/>
  <c r="Y69" i="1"/>
  <c r="X69" i="1"/>
  <c r="X61" i="1" s="1"/>
  <c r="T69" i="1"/>
  <c r="S69" i="1"/>
  <c r="S61" i="1" s="1"/>
  <c r="R69" i="1"/>
  <c r="R61" i="1" s="1"/>
  <c r="Q69" i="1"/>
  <c r="Q61" i="1" s="1"/>
  <c r="P69" i="1"/>
  <c r="O69" i="1"/>
  <c r="O61" i="1" s="1"/>
  <c r="O75" i="1" s="1"/>
  <c r="N69" i="1"/>
  <c r="M69" i="1"/>
  <c r="L69" i="1"/>
  <c r="K69" i="1"/>
  <c r="K61" i="1" s="1"/>
  <c r="J69" i="1"/>
  <c r="I69" i="1"/>
  <c r="I61" i="1" s="1"/>
  <c r="H69" i="1"/>
  <c r="G61" i="1"/>
  <c r="G75" i="1" s="1"/>
  <c r="F69" i="1"/>
  <c r="E69" i="1"/>
  <c r="I60" i="1"/>
  <c r="U60" i="1"/>
  <c r="U74" i="1" s="1"/>
  <c r="T60" i="1"/>
  <c r="T74" i="1" s="1"/>
  <c r="AR68" i="1"/>
  <c r="AR60" i="1" s="1"/>
  <c r="AI74" i="1"/>
  <c r="AD68" i="1"/>
  <c r="AD60" i="1" s="1"/>
  <c r="R60" i="1"/>
  <c r="Q60" i="1"/>
  <c r="P60" i="1"/>
  <c r="O60" i="1"/>
  <c r="N60" i="1"/>
  <c r="M60" i="1"/>
  <c r="L60" i="1"/>
  <c r="K60" i="1"/>
  <c r="H60" i="1"/>
  <c r="H74" i="1" s="1"/>
  <c r="F68" i="1"/>
  <c r="F60" i="1" s="1"/>
  <c r="BD51" i="1"/>
  <c r="BC51" i="1"/>
  <c r="BB51" i="1"/>
  <c r="BA51" i="1"/>
  <c r="AZ51" i="1"/>
  <c r="AY51" i="1"/>
  <c r="AX51" i="1"/>
  <c r="AW51" i="1"/>
  <c r="BD50" i="1"/>
  <c r="BC50" i="1"/>
  <c r="BB50" i="1"/>
  <c r="BA50" i="1"/>
  <c r="AZ50" i="1"/>
  <c r="AY50" i="1"/>
  <c r="AX50" i="1"/>
  <c r="AS51" i="1"/>
  <c r="AR51" i="1"/>
  <c r="AQ51" i="1"/>
  <c r="AP51" i="1"/>
  <c r="AO51" i="1"/>
  <c r="AN51" i="1"/>
  <c r="AM51" i="1"/>
  <c r="AK51" i="1"/>
  <c r="AJ75" i="1"/>
  <c r="AF51" i="1"/>
  <c r="AE51" i="1"/>
  <c r="AD51" i="1"/>
  <c r="AC51" i="1"/>
  <c r="AB51" i="1"/>
  <c r="AA51" i="1"/>
  <c r="AA75" i="1" s="1"/>
  <c r="Z51" i="1"/>
  <c r="Z75" i="1" s="1"/>
  <c r="Y51" i="1"/>
  <c r="Y75" i="1" s="1"/>
  <c r="X51" i="1"/>
  <c r="X75" i="1" s="1"/>
  <c r="AS50" i="1"/>
  <c r="AR50" i="1"/>
  <c r="AQ50" i="1"/>
  <c r="AP50" i="1"/>
  <c r="U51" i="1"/>
  <c r="S51" i="1"/>
  <c r="Q51" i="1"/>
  <c r="M51" i="1"/>
  <c r="L51" i="1"/>
  <c r="K51" i="1"/>
  <c r="K75" i="1" s="1"/>
  <c r="H51" i="1"/>
  <c r="S74" i="1"/>
  <c r="J74" i="1"/>
  <c r="AD75" i="1"/>
  <c r="AB37" i="1"/>
  <c r="AN36" i="1"/>
  <c r="AM36" i="1"/>
  <c r="AM74" i="1" s="1"/>
  <c r="AL36" i="1"/>
  <c r="AL74" i="1" s="1"/>
  <c r="AH36" i="1"/>
  <c r="AG36" i="1"/>
  <c r="AF36" i="1"/>
  <c r="AE36" i="1"/>
  <c r="AD36" i="1"/>
  <c r="AC36" i="1"/>
  <c r="AB36" i="1"/>
  <c r="AA36" i="1"/>
  <c r="Z36" i="1"/>
  <c r="J37" i="1"/>
  <c r="J75" i="1" s="1"/>
  <c r="I37" i="1"/>
  <c r="I75" i="1" s="1"/>
  <c r="H37" i="1"/>
  <c r="H75" i="1" s="1"/>
  <c r="E37" i="1"/>
  <c r="BG71" i="1"/>
  <c r="BG65" i="1"/>
  <c r="BG64" i="1"/>
  <c r="BG57" i="1"/>
  <c r="BG56" i="1"/>
  <c r="BG55" i="1"/>
  <c r="BG54" i="1"/>
  <c r="BG53" i="1"/>
  <c r="BG52" i="1"/>
  <c r="BG72" i="1"/>
  <c r="BG47" i="1"/>
  <c r="BG46" i="1"/>
  <c r="BG45" i="1"/>
  <c r="BG44" i="1"/>
  <c r="BG43" i="1"/>
  <c r="BG42" i="1"/>
  <c r="BG41" i="1"/>
  <c r="BG40" i="1"/>
  <c r="BG38" i="1"/>
  <c r="BG39" i="1"/>
  <c r="BG69" i="1" l="1"/>
  <c r="AK75" i="1"/>
  <c r="I74" i="1"/>
  <c r="F74" i="1"/>
  <c r="F76" i="1" s="1"/>
  <c r="M74" i="1"/>
  <c r="O74" i="1"/>
  <c r="O76" i="1" s="1"/>
  <c r="Q74" i="1"/>
  <c r="AF74" i="1"/>
  <c r="AH74" i="1"/>
  <c r="Y74" i="1"/>
  <c r="AE74" i="1"/>
  <c r="P74" i="1"/>
  <c r="AD74" i="1"/>
  <c r="L74" i="1"/>
  <c r="N74" i="1"/>
  <c r="N76" i="1" s="1"/>
  <c r="R74" i="1"/>
  <c r="AA74" i="1"/>
  <c r="Z74" i="1"/>
  <c r="X74" i="1"/>
  <c r="E74" i="1"/>
  <c r="M61" i="1"/>
  <c r="M75" i="1" s="1"/>
  <c r="K74" i="1"/>
  <c r="K76" i="1" s="1"/>
  <c r="AN74" i="1"/>
  <c r="AC74" i="1"/>
  <c r="AB74" i="1"/>
  <c r="AG74" i="1"/>
  <c r="AR74" i="1"/>
  <c r="BG50" i="1"/>
  <c r="AC75" i="1"/>
  <c r="AB75" i="1"/>
  <c r="J76" i="1"/>
  <c r="U61" i="1"/>
  <c r="G60" i="1"/>
  <c r="T61" i="1"/>
  <c r="BG51" i="1"/>
  <c r="BG63" i="1"/>
  <c r="AI75" i="1"/>
  <c r="E61" i="1"/>
  <c r="E75" i="1" s="1"/>
  <c r="T37" i="1"/>
  <c r="T75" i="1" s="1"/>
  <c r="T76" i="1" s="1"/>
  <c r="U37" i="1"/>
  <c r="U75" i="1" s="1"/>
  <c r="U76" i="1" s="1"/>
  <c r="AH37" i="1"/>
  <c r="AI37" i="1"/>
  <c r="AJ37" i="1"/>
  <c r="AR36" i="1"/>
  <c r="AS36" i="1"/>
  <c r="AR37" i="1"/>
  <c r="AS37" i="1"/>
  <c r="E76" i="1" l="1"/>
  <c r="G74" i="1"/>
  <c r="G76" i="1" s="1"/>
  <c r="M76" i="1"/>
  <c r="H76" i="1"/>
  <c r="I76" i="1"/>
  <c r="AH76" i="1"/>
  <c r="AI76" i="1"/>
  <c r="AJ76" i="1"/>
  <c r="BG61" i="1" l="1"/>
  <c r="BG59" i="1"/>
  <c r="L37" i="1"/>
  <c r="L75" i="1" s="1"/>
  <c r="L76" i="1" s="1"/>
  <c r="O37" i="1"/>
  <c r="P37" i="1"/>
  <c r="P75" i="1" s="1"/>
  <c r="P76" i="1" s="1"/>
  <c r="Q37" i="1"/>
  <c r="Q75" i="1" s="1"/>
  <c r="Q76" i="1" s="1"/>
  <c r="R37" i="1"/>
  <c r="R75" i="1" s="1"/>
  <c r="R76" i="1" s="1"/>
  <c r="S37" i="1"/>
  <c r="S75" i="1" s="1"/>
  <c r="S76" i="1" s="1"/>
  <c r="V37" i="1"/>
  <c r="W37" i="1"/>
  <c r="AE37" i="1"/>
  <c r="AE75" i="1" s="1"/>
  <c r="AF37" i="1"/>
  <c r="AF75" i="1" s="1"/>
  <c r="AG37" i="1"/>
  <c r="AG75" i="1" s="1"/>
  <c r="AK37" i="1"/>
  <c r="AL37" i="1"/>
  <c r="AO37" i="1"/>
  <c r="AP37" i="1"/>
  <c r="AQ37" i="1"/>
  <c r="AW36" i="1"/>
  <c r="AX36" i="1"/>
  <c r="AY36" i="1"/>
  <c r="AZ36" i="1"/>
  <c r="BA36" i="1"/>
  <c r="BB36" i="1"/>
  <c r="BC36" i="1"/>
  <c r="BD36" i="1"/>
  <c r="AW68" i="1"/>
  <c r="AX68" i="1"/>
  <c r="AY68" i="1"/>
  <c r="AZ68" i="1"/>
  <c r="BA68" i="1"/>
  <c r="BB68" i="1"/>
  <c r="BC68" i="1"/>
  <c r="BD68" i="1"/>
  <c r="BG58" i="1"/>
  <c r="BE50" i="1"/>
  <c r="BF50" i="1"/>
  <c r="AO36" i="1"/>
  <c r="AO74" i="1" s="1"/>
  <c r="BG74" i="1" s="1"/>
  <c r="AP36" i="1"/>
  <c r="AQ36" i="1"/>
  <c r="BF36" i="1"/>
  <c r="BE42" i="1"/>
  <c r="BE36" i="1" s="1"/>
  <c r="BE62" i="1"/>
  <c r="BF62" i="1"/>
  <c r="BG67" i="1"/>
  <c r="BG66" i="1"/>
  <c r="BG73" i="1"/>
  <c r="AP76" i="1" l="1"/>
  <c r="BG60" i="1"/>
  <c r="AQ76" i="1"/>
  <c r="BG68" i="1"/>
  <c r="BG75" i="1"/>
  <c r="BG36" i="1"/>
  <c r="BG37" i="1"/>
  <c r="AL76" i="1"/>
  <c r="AM76" i="1"/>
  <c r="AC76" i="1"/>
  <c r="AA76" i="1"/>
  <c r="AG76" i="1"/>
  <c r="AB76" i="1"/>
  <c r="Z76" i="1"/>
  <c r="AN76" i="1"/>
  <c r="AE76" i="1"/>
  <c r="Y76" i="1"/>
  <c r="AF76" i="1"/>
  <c r="AK76" i="1"/>
  <c r="X76" i="1"/>
  <c r="BF60" i="1"/>
  <c r="BE68" i="1"/>
  <c r="BG76" i="1" l="1"/>
  <c r="AD76" i="1"/>
  <c r="AO76" i="1"/>
  <c r="BE71" i="1"/>
  <c r="BE70" i="1"/>
  <c r="BE60" i="1" l="1"/>
</calcChain>
</file>

<file path=xl/sharedStrings.xml><?xml version="1.0" encoding="utf-8"?>
<sst xmlns="http://schemas.openxmlformats.org/spreadsheetml/2006/main" count="476" uniqueCount="127">
  <si>
    <t>Курс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</si>
  <si>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</si>
  <si>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</si>
  <si>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</si>
  <si>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</si>
  <si>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</si>
  <si>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</si>
  <si>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</si>
  <si>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</si>
  <si>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</si>
  <si>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</si>
  <si>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обяз. уч.</t>
  </si>
  <si>
    <t>сам. р. с.</t>
  </si>
  <si>
    <t>ПМ. 00</t>
  </si>
  <si>
    <t>Всего час. в неделю самостоятельной работы студентов</t>
  </si>
  <si>
    <t>Всего часов в неделю</t>
  </si>
  <si>
    <t>Всего часов:</t>
  </si>
  <si>
    <t>История</t>
  </si>
  <si>
    <t>ПМ. 01</t>
  </si>
  <si>
    <t>МДК.01.01</t>
  </si>
  <si>
    <t>Учебная практика</t>
  </si>
  <si>
    <t>Утверждаю</t>
  </si>
  <si>
    <t>КАЛЕНДАРНЫЙ УЧЕБНЫЙ ГРАФИК</t>
  </si>
  <si>
    <t>МДК.01.02</t>
  </si>
  <si>
    <t>ОП.00</t>
  </si>
  <si>
    <t>ОГСЭ.00</t>
  </si>
  <si>
    <t>Общий гуманитарный и социально-экономический цикл</t>
  </si>
  <si>
    <t>Профессиональный цикл</t>
  </si>
  <si>
    <t>ОГСЭ.01</t>
  </si>
  <si>
    <t>Основы философии</t>
  </si>
  <si>
    <t>ОГСЭ.02</t>
  </si>
  <si>
    <t>ОГСЭ.04</t>
  </si>
  <si>
    <t xml:space="preserve">Физическая культура </t>
  </si>
  <si>
    <t>ОП.01</t>
  </si>
  <si>
    <t>ОП.04</t>
  </si>
  <si>
    <t>Инженерная графика</t>
  </si>
  <si>
    <t>Охрана труда</t>
  </si>
  <si>
    <t>Всего часов в неделю обязательной учебной нагрузки</t>
  </si>
  <si>
    <t>*</t>
  </si>
  <si>
    <t>ПМ.05</t>
  </si>
  <si>
    <t>МДК.05.01</t>
  </si>
  <si>
    <t>УП.05</t>
  </si>
  <si>
    <t>ПП.05</t>
  </si>
  <si>
    <t>Основы мировых религиозных культур</t>
  </si>
  <si>
    <t>Производственная практика (по профилю специальности)</t>
  </si>
  <si>
    <t>ОГСЭ.05</t>
  </si>
  <si>
    <t>Основы финансовой грамотности</t>
  </si>
  <si>
    <t>программы подготовки специалистов среднего звена</t>
  </si>
  <si>
    <t>На базе основого общего образования</t>
  </si>
  <si>
    <t xml:space="preserve"> - каникулы</t>
  </si>
  <si>
    <t>Директор ГБУ КО ПООТК</t>
  </si>
  <si>
    <t>08.02.01 Строительство и эксплуатация зданий и сооружений</t>
  </si>
  <si>
    <t>ОГСЭ.06</t>
  </si>
  <si>
    <t>Иностранный язык профессиональной деятельности</t>
  </si>
  <si>
    <t>Участие в проектировании зданий и сооружений</t>
  </si>
  <si>
    <t>Проектирование зданий и сооружений</t>
  </si>
  <si>
    <t>Проект производства работ</t>
  </si>
  <si>
    <t>Выполнение работ по одной или нескольким профессиям рабочих, должностям служащих:13450 Маляр; 19727 Штукатур</t>
  </si>
  <si>
    <t>Выполнение работ по профессиям рабочих 13450 Маляр, 19727 Штукатур</t>
  </si>
  <si>
    <t>второй курс</t>
  </si>
  <si>
    <t>4Э/ 6ДЗ/ 3З</t>
  </si>
  <si>
    <t>Всего аттестаций  в неделю</t>
  </si>
  <si>
    <t>ДЗ</t>
  </si>
  <si>
    <t>Э</t>
  </si>
  <si>
    <t>1ДЗ</t>
  </si>
  <si>
    <t>________________ Л. Н. Пуйдокене</t>
  </si>
  <si>
    <t>Государственное бюджетное учреждение Калининградской области
профессиональная образовательная организация
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</si>
  <si>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</si>
  <si>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техник</t>
    </r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</si>
  <si>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</si>
  <si>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 xml:space="preserve">Нормативный срок обучения </t>
    </r>
    <r>
      <rPr>
        <sz val="14"/>
        <rFont val="Times New Roman"/>
        <family val="1"/>
        <charset val="204"/>
      </rPr>
      <t>- 3 года и 10 месяцев</t>
    </r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</si>
  <si>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технологический</t>
    </r>
  </si>
  <si>
    <t>Второй</t>
  </si>
  <si>
    <t>0 -каникулы</t>
  </si>
  <si>
    <t>Календарный  график аттестаций</t>
  </si>
  <si>
    <t>30 сентября-- 04 октября</t>
  </si>
  <si>
    <t>Формы промежуточной аттестации</t>
  </si>
  <si>
    <t xml:space="preserve"> Апрель</t>
  </si>
  <si>
    <t xml:space="preserve">Июль </t>
  </si>
  <si>
    <t>Общепрофессиональный цикл</t>
  </si>
  <si>
    <t>Экзамен квалификационный</t>
  </si>
  <si>
    <t>1Э</t>
  </si>
  <si>
    <t>2ДЗ/2Э</t>
  </si>
  <si>
    <t xml:space="preserve">Зав. УМО ________________________ Н.А. Ивашкина
</t>
  </si>
  <si>
    <t>группа 6СЗ</t>
  </si>
  <si>
    <t>01 сентября - 05 сентября</t>
  </si>
  <si>
    <t>29 сентября-- 03 октября</t>
  </si>
  <si>
    <t>27 октября - 31 октября</t>
  </si>
  <si>
    <t xml:space="preserve">Ноябрь </t>
  </si>
  <si>
    <t xml:space="preserve"> Декабрь</t>
  </si>
  <si>
    <t>29 декабря - 02 января</t>
  </si>
  <si>
    <t>05 января - 09 января</t>
  </si>
  <si>
    <t>02 февраля - 06 февраля</t>
  </si>
  <si>
    <t>23 февраля-27 февраля</t>
  </si>
  <si>
    <t xml:space="preserve">Март </t>
  </si>
  <si>
    <t>30 марта - 03 апреля</t>
  </si>
  <si>
    <t>27 апреля - 01 мая</t>
  </si>
  <si>
    <t xml:space="preserve">Май </t>
  </si>
  <si>
    <t xml:space="preserve">Июнь </t>
  </si>
  <si>
    <t>29 июня. - 03 июль</t>
  </si>
  <si>
    <t>27 июля - 31 июля</t>
  </si>
  <si>
    <t xml:space="preserve">Август </t>
  </si>
  <si>
    <t xml:space="preserve">01 сентября - 05 сентября </t>
  </si>
  <si>
    <t xml:space="preserve">Декабрь </t>
  </si>
  <si>
    <t>23 февраля - 27 февраля</t>
  </si>
  <si>
    <t xml:space="preserve"> Март</t>
  </si>
  <si>
    <t>29 июня - 03 июля</t>
  </si>
  <si>
    <t xml:space="preserve"> Август</t>
  </si>
  <si>
    <t>ОГСЭ.07</t>
  </si>
  <si>
    <t>Основы геодезии</t>
  </si>
  <si>
    <t>ОП.07</t>
  </si>
  <si>
    <t>ОП.10</t>
  </si>
  <si>
    <t>Правовое обеспечение профессиональной деятельности</t>
  </si>
  <si>
    <t xml:space="preserve">  </t>
  </si>
  <si>
    <t xml:space="preserve">* промежуточная аттестация </t>
  </si>
  <si>
    <t>З</t>
  </si>
  <si>
    <t>2З</t>
  </si>
  <si>
    <t>1З/1ДЗ</t>
  </si>
  <si>
    <t>1З</t>
  </si>
  <si>
    <t>2З/4ДЗ</t>
  </si>
  <si>
    <t>2Э/2ДЗ</t>
  </si>
  <si>
    <t>2ДЗ/3Э</t>
  </si>
  <si>
    <t>2З/8ДЗ/5Э</t>
  </si>
  <si>
    <t>1З/2ДЗ</t>
  </si>
  <si>
    <t>2Э</t>
  </si>
  <si>
    <t>" 06 " июня 2025 года</t>
  </si>
  <si>
    <t xml:space="preserve">по специальности среднего профессионального образования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</si>
</sst>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B7F6"/>
        <bgColor indexed="64"/>
      </patternFill>
    </fill>
    <fill>
      <patternFill patternType="solid">
        <fgColor rgb="FFBEE2F8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1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2" fillId="3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textRotation="90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textRotation="90" wrapText="1"/>
    </xf>
    <xf numFmtId="0" fontId="8" fillId="2" borderId="0" xfId="0" applyFont="1" applyFill="1"/>
    <xf numFmtId="0" fontId="12" fillId="2" borderId="0" xfId="0" applyFont="1" applyFill="1" applyAlignment="1">
      <alignment horizontal="center" textRotation="90"/>
    </xf>
    <xf numFmtId="0" fontId="12" fillId="2" borderId="1" xfId="0" applyFont="1" applyFill="1" applyBorder="1" applyAlignment="1">
      <alignment horizontal="center" textRotation="90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textRotation="90" wrapText="1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center" textRotation="90" wrapText="1"/>
    </xf>
    <xf numFmtId="0" fontId="13" fillId="0" borderId="1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3" fillId="8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/>
    </xf>
    <xf numFmtId="0" fontId="13" fillId="9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textRotation="90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 textRotation="90"/>
    </xf>
    <xf numFmtId="0" fontId="13" fillId="0" borderId="1" xfId="0" applyFont="1" applyBorder="1" applyAlignment="1">
      <alignment horizontal="center" wrapText="1"/>
    </xf>
    <xf numFmtId="0" fontId="12" fillId="6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textRotation="90" wrapText="1"/>
    </xf>
    <xf numFmtId="0" fontId="13" fillId="0" borderId="1" xfId="0" applyFont="1" applyBorder="1" applyAlignment="1">
      <alignment vertical="center" textRotation="90" wrapText="1"/>
    </xf>
    <xf numFmtId="0" fontId="9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textRotation="90" wrapText="1"/>
    </xf>
    <xf numFmtId="0" fontId="13" fillId="1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3" fillId="9" borderId="3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vertical="center"/>
    </xf>
    <xf numFmtId="0" fontId="13" fillId="14" borderId="2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12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13" fillId="0" borderId="1" xfId="0" applyFont="1" applyBorder="1" applyAlignment="1">
      <alignment vertical="center" textRotation="90" wrapText="1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vertical="center" textRotation="90" wrapText="1"/>
    </xf>
    <xf numFmtId="0" fontId="12" fillId="2" borderId="0" xfId="0" applyFont="1" applyFill="1" applyAlignment="1">
      <alignment horizontal="center" textRotation="90" wrapText="1"/>
    </xf>
    <xf numFmtId="0" fontId="13" fillId="1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vertical="center" textRotation="90"/>
    </xf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BEE2F8"/>
      <color rgb="FFD2E8CE"/>
      <color rgb="FFFFFFCC"/>
      <color rgb="FFFFB7F6"/>
      <color rgb="FFFE4EE9"/>
      <color rgb="FFFFFF99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47625</xdr:colOff>
      <xdr:row>6</xdr:row>
      <xdr:rowOff>47625</xdr:rowOff>
    </xdr:from>
    <xdr:to>
      <xdr:col>55</xdr:col>
      <xdr:colOff>161925</xdr:colOff>
      <xdr:row>11</xdr:row>
      <xdr:rowOff>20027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A6CADD4-F0F2-364B-F837-2D28DFCA1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300" y="1981200"/>
          <a:ext cx="2962275" cy="1163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196"/>
  <sheetViews>
    <sheetView tabSelected="1" zoomScaleNormal="100" zoomScaleSheetLayoutView="90" zoomScalePageLayoutView="78" workbookViewId="0">
      <selection activeCell="AO7" sqref="AO7"/>
    </sheetView>
  </sheetViews>
  <sheetFormatPr defaultRowHeight="12.75" x14ac:dyDescent="0.2"/>
  <cols>
    <col min="1" max="1" width="2.28515625" style="4" customWidth="1"/>
    <col min="2" max="2" width="9.85546875" style="4" customWidth="1"/>
    <col min="3" max="3" width="21.85546875" style="4" customWidth="1"/>
    <col min="4" max="4" width="6" style="4" customWidth="1"/>
    <col min="5" max="5" width="2.85546875" style="4" customWidth="1"/>
    <col min="6" max="27" width="2.7109375" style="4" customWidth="1"/>
    <col min="28" max="28" width="3" style="4" customWidth="1"/>
    <col min="29" max="46" width="2.7109375" style="4" customWidth="1"/>
    <col min="47" max="47" width="2.85546875" style="4" customWidth="1"/>
    <col min="48" max="49" width="2.7109375" style="4" customWidth="1"/>
    <col min="50" max="50" width="3" style="4" customWidth="1"/>
    <col min="51" max="51" width="3.140625" style="4" customWidth="1"/>
    <col min="52" max="52" width="2.7109375" style="4" customWidth="1"/>
    <col min="53" max="53" width="2.85546875" style="4" customWidth="1"/>
    <col min="54" max="54" width="3.140625" style="4" customWidth="1"/>
    <col min="55" max="55" width="3.28515625" style="4" customWidth="1"/>
    <col min="56" max="56" width="3" style="4" customWidth="1"/>
    <col min="57" max="57" width="6.28515625" style="4" hidden="1" customWidth="1"/>
    <col min="58" max="58" width="4.140625" style="4" hidden="1" customWidth="1"/>
    <col min="59" max="59" width="8.85546875" style="4" customWidth="1"/>
    <col min="60" max="60" width="9.140625" style="4"/>
  </cols>
  <sheetData>
    <row r="1" spans="1:60" ht="58.5" customHeight="1" x14ac:dyDescent="0.3">
      <c r="B1" s="2"/>
      <c r="C1" s="2"/>
      <c r="D1" s="2"/>
      <c r="E1" s="2"/>
      <c r="F1" s="2"/>
      <c r="G1" s="2"/>
      <c r="H1" s="2"/>
      <c r="I1" s="2"/>
      <c r="J1" s="132" t="s">
        <v>66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ht="18.75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8.7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134" t="s">
        <v>21</v>
      </c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2"/>
      <c r="BE3" s="2"/>
      <c r="BF3" s="2"/>
      <c r="BG3" s="2"/>
      <c r="BH3" s="2"/>
    </row>
    <row r="4" spans="1:60" ht="18.75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134" t="s">
        <v>50</v>
      </c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2"/>
      <c r="BE4" s="2"/>
      <c r="BF4" s="2"/>
      <c r="BG4" s="2"/>
      <c r="BH4" s="2"/>
    </row>
    <row r="5" spans="1:60" ht="18.75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34" t="s">
        <v>65</v>
      </c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2"/>
      <c r="BF5" s="2"/>
      <c r="BG5" s="2"/>
      <c r="BH5" s="2"/>
    </row>
    <row r="6" spans="1:60" ht="18.75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134" t="s">
        <v>125</v>
      </c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2"/>
    </row>
    <row r="7" spans="1:60" ht="18.75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"/>
      <c r="BE7" s="2"/>
      <c r="BF7" s="2"/>
      <c r="BG7" s="2"/>
      <c r="BH7" s="2"/>
    </row>
    <row r="8" spans="1:60" ht="18.75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"/>
      <c r="BE8" s="2"/>
      <c r="BF8" s="2"/>
      <c r="BG8" s="2"/>
      <c r="BH8" s="2"/>
    </row>
    <row r="9" spans="1:60" ht="18.75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"/>
      <c r="BE9" s="2"/>
      <c r="BF9" s="2"/>
      <c r="BG9" s="2"/>
      <c r="BH9" s="2"/>
    </row>
    <row r="10" spans="1:60" ht="18.75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"/>
      <c r="BE10" s="2"/>
      <c r="BF10" s="2"/>
      <c r="BG10" s="2"/>
      <c r="BH10" s="2"/>
    </row>
    <row r="11" spans="1:60" ht="18.75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"/>
      <c r="BE11" s="2"/>
      <c r="BF11" s="2"/>
      <c r="BG11" s="2"/>
      <c r="BH11" s="2"/>
    </row>
    <row r="12" spans="1:60" ht="18.75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"/>
      <c r="BE12" s="2"/>
      <c r="BF12" s="2"/>
      <c r="BG12" s="2"/>
      <c r="BH12" s="2"/>
    </row>
    <row r="13" spans="1:60" ht="21" customHeight="1" x14ac:dyDescent="0.3">
      <c r="B13" s="2"/>
      <c r="C13" s="2"/>
      <c r="D13" s="2"/>
      <c r="E13" s="2"/>
      <c r="F13" s="2"/>
      <c r="G13" s="2"/>
      <c r="H13" s="135" t="s">
        <v>22</v>
      </c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2"/>
      <c r="AR13" s="2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"/>
      <c r="BE13" s="2"/>
      <c r="BF13" s="2"/>
      <c r="BG13" s="2"/>
      <c r="BH13" s="2"/>
    </row>
    <row r="14" spans="1:60" ht="21.75" customHeight="1" x14ac:dyDescent="0.3">
      <c r="B14" s="2"/>
      <c r="C14" s="2"/>
      <c r="D14" s="2"/>
      <c r="E14" s="2"/>
      <c r="F14" s="2"/>
      <c r="G14" s="2"/>
      <c r="H14" s="133" t="s">
        <v>47</v>
      </c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2"/>
      <c r="AR14" s="2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"/>
      <c r="BE14" s="2"/>
      <c r="BF14" s="2"/>
      <c r="BG14" s="2"/>
      <c r="BH14" s="2"/>
    </row>
    <row r="15" spans="1:60" ht="21.75" customHeight="1" x14ac:dyDescent="0.3">
      <c r="B15" s="133" t="s">
        <v>126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2"/>
      <c r="BF15" s="2"/>
      <c r="BG15" s="2"/>
      <c r="BH15" s="2"/>
    </row>
    <row r="16" spans="1:60" ht="24" customHeight="1" x14ac:dyDescent="0.3">
      <c r="A16" s="11"/>
      <c r="B16" s="5"/>
      <c r="C16" s="5"/>
      <c r="D16" s="5"/>
      <c r="E16" s="5"/>
      <c r="F16" s="5"/>
      <c r="G16" s="5"/>
      <c r="H16" s="135" t="s">
        <v>51</v>
      </c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5"/>
      <c r="AO16" s="5"/>
      <c r="AP16" s="135" t="s">
        <v>59</v>
      </c>
      <c r="AQ16" s="135"/>
      <c r="AR16" s="135"/>
      <c r="AS16" s="135"/>
      <c r="AT16" s="135"/>
      <c r="AU16" s="135"/>
      <c r="AV16" s="135"/>
      <c r="AW16" s="27"/>
      <c r="AX16" s="27"/>
      <c r="AY16" s="27"/>
      <c r="AZ16" s="27"/>
      <c r="BA16" s="27"/>
      <c r="BB16" s="27"/>
      <c r="BC16" s="27"/>
      <c r="BD16" s="5"/>
      <c r="BE16" s="2"/>
      <c r="BF16" s="2"/>
      <c r="BG16" s="2"/>
      <c r="BH16" s="2"/>
    </row>
    <row r="17" spans="1:60" ht="18.75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35" t="s">
        <v>84</v>
      </c>
      <c r="AH17" s="135"/>
      <c r="AI17" s="135"/>
      <c r="AJ17" s="135"/>
      <c r="AK17" s="135"/>
      <c r="AL17" s="135"/>
      <c r="AM17" s="135"/>
      <c r="AN17" s="135"/>
      <c r="AO17" s="135"/>
      <c r="AP17" s="135"/>
      <c r="AQ17" s="2"/>
      <c r="AR17" s="2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"/>
      <c r="BE17" s="2"/>
      <c r="BF17" s="2"/>
      <c r="BG17" s="2"/>
      <c r="BH17" s="2"/>
    </row>
    <row r="18" spans="1:60" ht="18.75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"/>
      <c r="BE18" s="2"/>
      <c r="BF18" s="2"/>
      <c r="BG18" s="2"/>
      <c r="BH18" s="2"/>
    </row>
    <row r="19" spans="1:60" ht="69" customHeight="1" x14ac:dyDescent="0.3">
      <c r="B19" s="2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"/>
      <c r="BE19" s="2"/>
      <c r="BF19" s="2"/>
      <c r="BG19" s="2"/>
      <c r="BH19" s="2"/>
    </row>
    <row r="20" spans="1:60" ht="22.5" customHeight="1" x14ac:dyDescent="0.3">
      <c r="B20" s="2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2"/>
      <c r="R20" s="2"/>
      <c r="S20" s="2"/>
      <c r="T20" s="2"/>
      <c r="U20" s="2"/>
      <c r="V20" s="2"/>
      <c r="W20" s="136" t="s">
        <v>68</v>
      </c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25"/>
      <c r="AV20" s="25"/>
      <c r="AW20" s="25"/>
      <c r="AX20" s="25"/>
      <c r="AY20" s="25"/>
      <c r="AZ20" s="25"/>
      <c r="BA20" s="25"/>
      <c r="BB20" s="25"/>
      <c r="BC20" s="25"/>
      <c r="BD20" s="2"/>
      <c r="BE20" s="2"/>
      <c r="BF20" s="2"/>
      <c r="BG20" s="2"/>
      <c r="BH20" s="2"/>
    </row>
    <row r="21" spans="1:60" ht="21.75" customHeight="1" x14ac:dyDescent="0.3"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2"/>
      <c r="S21" s="2"/>
      <c r="T21" s="2"/>
      <c r="U21" s="2"/>
      <c r="V21" s="2"/>
      <c r="W21" s="136" t="s">
        <v>69</v>
      </c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2"/>
      <c r="BE21" s="2"/>
      <c r="BF21" s="2"/>
      <c r="BG21" s="2"/>
      <c r="BH21" s="2"/>
    </row>
    <row r="22" spans="1:60" ht="21" customHeight="1" x14ac:dyDescent="0.3">
      <c r="B22" s="28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24"/>
      <c r="R22" s="2"/>
      <c r="S22" s="2"/>
      <c r="T22" s="2"/>
      <c r="U22" s="2"/>
      <c r="V22" s="2"/>
      <c r="W22" s="120" t="s">
        <v>70</v>
      </c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2"/>
      <c r="BE22" s="2"/>
      <c r="BF22" s="2"/>
      <c r="BG22" s="2"/>
      <c r="BH22" s="2"/>
    </row>
    <row r="23" spans="1:60" ht="15" customHeight="1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37" t="s">
        <v>48</v>
      </c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2"/>
      <c r="BE23" s="2"/>
      <c r="BF23" s="2"/>
      <c r="BG23" s="2"/>
      <c r="BH23" s="2"/>
    </row>
    <row r="24" spans="1:60" s="3" customFormat="1" ht="18.75" x14ac:dyDescent="0.3">
      <c r="A24" s="4"/>
      <c r="B24" s="2"/>
      <c r="C24" s="2"/>
      <c r="D24" s="2"/>
      <c r="E24" s="2"/>
      <c r="F24" s="2"/>
      <c r="G24" s="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20" t="s">
        <v>71</v>
      </c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2"/>
      <c r="BE24" s="2"/>
      <c r="BF24" s="2"/>
      <c r="BG24" s="2"/>
      <c r="BH24" s="2"/>
    </row>
    <row r="25" spans="1:60" s="3" customFormat="1" ht="18.75" x14ac:dyDescent="0.3">
      <c r="A25" s="2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2"/>
      <c r="BF25" s="2"/>
      <c r="BG25" s="2"/>
      <c r="BH25" s="2"/>
    </row>
    <row r="26" spans="1:60" s="3" customFormat="1" ht="18" customHeight="1" x14ac:dyDescent="0.3">
      <c r="A26" s="2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2"/>
      <c r="BF26" s="2"/>
      <c r="BG26" s="2"/>
      <c r="BH26" s="2"/>
    </row>
    <row r="27" spans="1:60" s="3" customFormat="1" ht="17.25" customHeight="1" x14ac:dyDescent="0.3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2"/>
      <c r="BF27" s="2"/>
      <c r="BG27" s="2"/>
      <c r="BH27" s="2"/>
    </row>
    <row r="28" spans="1:60" s="3" customFormat="1" ht="18.75" x14ac:dyDescent="0.3">
      <c r="A28" s="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2"/>
      <c r="BF28" s="2"/>
      <c r="BG28" s="2"/>
      <c r="BH28" s="2"/>
    </row>
    <row r="29" spans="1:60" ht="15.75" x14ac:dyDescent="0.25">
      <c r="AP29" s="8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8"/>
    </row>
    <row r="30" spans="1:60" ht="15.75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</row>
    <row r="31" spans="1:60" ht="16.5" customHeight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9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26"/>
    </row>
    <row r="32" spans="1:60" ht="14.25" customHeight="1" x14ac:dyDescent="0.25">
      <c r="B32" s="10"/>
      <c r="C32" s="147" t="s">
        <v>67</v>
      </c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9"/>
      <c r="AQ32" s="9"/>
      <c r="AR32" s="9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</row>
    <row r="33" spans="1:88" s="13" customFormat="1" ht="131.25" customHeight="1" x14ac:dyDescent="0.2">
      <c r="A33" s="140" t="s">
        <v>0</v>
      </c>
      <c r="B33" s="140" t="s">
        <v>1</v>
      </c>
      <c r="C33" s="140" t="s">
        <v>2</v>
      </c>
      <c r="D33" s="140" t="s">
        <v>3</v>
      </c>
      <c r="E33" s="48" t="s">
        <v>85</v>
      </c>
      <c r="F33" s="152" t="s">
        <v>4</v>
      </c>
      <c r="G33" s="152"/>
      <c r="H33" s="152"/>
      <c r="I33" s="48" t="s">
        <v>86</v>
      </c>
      <c r="J33" s="79" t="s">
        <v>5</v>
      </c>
      <c r="K33" s="80"/>
      <c r="L33" s="80"/>
      <c r="M33" s="88" t="s">
        <v>87</v>
      </c>
      <c r="N33" s="148" t="s">
        <v>88</v>
      </c>
      <c r="O33" s="149"/>
      <c r="P33" s="149"/>
      <c r="Q33" s="150"/>
      <c r="R33" s="122" t="s">
        <v>89</v>
      </c>
      <c r="S33" s="123"/>
      <c r="T33" s="123"/>
      <c r="U33" s="124"/>
      <c r="V33" s="49" t="s">
        <v>90</v>
      </c>
      <c r="W33" s="49" t="s">
        <v>91</v>
      </c>
      <c r="X33" s="121" t="s">
        <v>6</v>
      </c>
      <c r="Y33" s="121"/>
      <c r="Z33" s="121"/>
      <c r="AA33" s="49" t="s">
        <v>92</v>
      </c>
      <c r="AB33" s="125" t="s">
        <v>7</v>
      </c>
      <c r="AC33" s="126"/>
      <c r="AD33" s="49" t="s">
        <v>93</v>
      </c>
      <c r="AE33" s="125" t="s">
        <v>94</v>
      </c>
      <c r="AF33" s="127"/>
      <c r="AG33" s="127"/>
      <c r="AH33" s="126"/>
      <c r="AI33" s="48" t="s">
        <v>95</v>
      </c>
      <c r="AJ33" s="128" t="s">
        <v>8</v>
      </c>
      <c r="AK33" s="129"/>
      <c r="AL33" s="130"/>
      <c r="AM33" s="48" t="s">
        <v>96</v>
      </c>
      <c r="AN33" s="128" t="s">
        <v>97</v>
      </c>
      <c r="AO33" s="129"/>
      <c r="AP33" s="129"/>
      <c r="AQ33" s="130"/>
      <c r="AR33" s="148" t="s">
        <v>98</v>
      </c>
      <c r="AS33" s="149"/>
      <c r="AT33" s="149"/>
      <c r="AU33" s="150"/>
      <c r="AV33" s="48" t="s">
        <v>99</v>
      </c>
      <c r="AW33" s="128" t="s">
        <v>9</v>
      </c>
      <c r="AX33" s="129"/>
      <c r="AY33" s="130"/>
      <c r="AZ33" s="48" t="s">
        <v>100</v>
      </c>
      <c r="BA33" s="128" t="s">
        <v>101</v>
      </c>
      <c r="BB33" s="129"/>
      <c r="BC33" s="129"/>
      <c r="BD33" s="130"/>
      <c r="BE33" s="50" t="s">
        <v>16</v>
      </c>
      <c r="BF33" s="51"/>
      <c r="BG33" s="47" t="s">
        <v>16</v>
      </c>
      <c r="BH33" s="12"/>
    </row>
    <row r="34" spans="1:88" s="13" customFormat="1" ht="20.25" customHeight="1" x14ac:dyDescent="0.2">
      <c r="A34" s="151"/>
      <c r="B34" s="140"/>
      <c r="C34" s="140"/>
      <c r="D34" s="140"/>
      <c r="E34" s="141" t="s">
        <v>10</v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2"/>
    </row>
    <row r="35" spans="1:88" s="13" customFormat="1" ht="30.75" customHeight="1" x14ac:dyDescent="0.2">
      <c r="A35" s="151"/>
      <c r="B35" s="140"/>
      <c r="C35" s="140"/>
      <c r="D35" s="140"/>
      <c r="E35" s="78">
        <v>1</v>
      </c>
      <c r="F35" s="78">
        <v>2</v>
      </c>
      <c r="G35" s="78">
        <v>3</v>
      </c>
      <c r="H35" s="78">
        <v>4</v>
      </c>
      <c r="I35" s="78">
        <v>5</v>
      </c>
      <c r="J35" s="78">
        <v>6</v>
      </c>
      <c r="K35" s="78">
        <v>7</v>
      </c>
      <c r="L35" s="78">
        <v>8</v>
      </c>
      <c r="M35" s="78">
        <v>9</v>
      </c>
      <c r="N35" s="78">
        <v>10</v>
      </c>
      <c r="O35" s="78">
        <v>11</v>
      </c>
      <c r="P35" s="78">
        <v>12</v>
      </c>
      <c r="Q35" s="78">
        <v>13</v>
      </c>
      <c r="R35" s="78">
        <v>14</v>
      </c>
      <c r="S35" s="78">
        <v>15</v>
      </c>
      <c r="T35" s="78">
        <v>16</v>
      </c>
      <c r="U35" s="78">
        <v>17</v>
      </c>
      <c r="V35" s="78">
        <v>18</v>
      </c>
      <c r="W35" s="78">
        <v>19</v>
      </c>
      <c r="X35" s="78">
        <v>20</v>
      </c>
      <c r="Y35" s="78">
        <v>21</v>
      </c>
      <c r="Z35" s="78">
        <v>22</v>
      </c>
      <c r="AA35" s="78">
        <v>23</v>
      </c>
      <c r="AB35" s="78">
        <v>24</v>
      </c>
      <c r="AC35" s="78">
        <v>25</v>
      </c>
      <c r="AD35" s="78">
        <v>26</v>
      </c>
      <c r="AE35" s="78">
        <v>27</v>
      </c>
      <c r="AF35" s="78">
        <v>28</v>
      </c>
      <c r="AG35" s="78">
        <v>29</v>
      </c>
      <c r="AH35" s="78">
        <v>30</v>
      </c>
      <c r="AI35" s="78">
        <v>31</v>
      </c>
      <c r="AJ35" s="78">
        <v>32</v>
      </c>
      <c r="AK35" s="78">
        <v>33</v>
      </c>
      <c r="AL35" s="78">
        <v>34</v>
      </c>
      <c r="AM35" s="78">
        <v>35</v>
      </c>
      <c r="AN35" s="78">
        <v>36</v>
      </c>
      <c r="AO35" s="78">
        <v>37</v>
      </c>
      <c r="AP35" s="78">
        <v>38</v>
      </c>
      <c r="AQ35" s="78">
        <v>39</v>
      </c>
      <c r="AR35" s="78">
        <v>40</v>
      </c>
      <c r="AS35" s="78">
        <v>41</v>
      </c>
      <c r="AT35" s="78">
        <v>42</v>
      </c>
      <c r="AU35" s="78">
        <v>43</v>
      </c>
      <c r="AV35" s="78">
        <v>44</v>
      </c>
      <c r="AW35" s="78">
        <v>45</v>
      </c>
      <c r="AX35" s="78">
        <v>46</v>
      </c>
      <c r="AY35" s="78">
        <v>47</v>
      </c>
      <c r="AZ35" s="78">
        <v>48</v>
      </c>
      <c r="BA35" s="78">
        <v>49</v>
      </c>
      <c r="BB35" s="78">
        <v>50</v>
      </c>
      <c r="BC35" s="78">
        <v>51</v>
      </c>
      <c r="BD35" s="78">
        <v>52</v>
      </c>
      <c r="BE35" s="78">
        <v>53</v>
      </c>
      <c r="BF35" s="78"/>
      <c r="BG35" s="87"/>
      <c r="BH35" s="12"/>
    </row>
    <row r="36" spans="1:88" s="13" customFormat="1" ht="30" customHeight="1" x14ac:dyDescent="0.2">
      <c r="A36" s="146" t="s">
        <v>72</v>
      </c>
      <c r="B36" s="156" t="s">
        <v>25</v>
      </c>
      <c r="C36" s="156" t="s">
        <v>26</v>
      </c>
      <c r="D36" s="84" t="s">
        <v>11</v>
      </c>
      <c r="E36" s="99">
        <f>E42+E44+E48</f>
        <v>6</v>
      </c>
      <c r="F36" s="99">
        <f>F42+F44+F48</f>
        <v>6</v>
      </c>
      <c r="G36" s="99">
        <f>G42+G44+G48</f>
        <v>6</v>
      </c>
      <c r="H36" s="99">
        <f>H42+H44+H48</f>
        <v>6</v>
      </c>
      <c r="I36" s="99">
        <f>I42+I44+I48</f>
        <v>6</v>
      </c>
      <c r="J36" s="99">
        <f>J40+J42+J44+J48</f>
        <v>8</v>
      </c>
      <c r="K36" s="99">
        <f>K40+K42+K44+K48</f>
        <v>8</v>
      </c>
      <c r="L36" s="99">
        <f>L40+L42+L44+L48</f>
        <v>8</v>
      </c>
      <c r="M36" s="99">
        <f>M38+M40+M42+M44+M48</f>
        <v>10</v>
      </c>
      <c r="N36" s="99">
        <f>N38+N40+N42+N44+N48</f>
        <v>10</v>
      </c>
      <c r="O36" s="99">
        <f>O38+O40+O42+O44+O48</f>
        <v>10</v>
      </c>
      <c r="P36" s="99">
        <f>P38+P40+P42+P44+P48</f>
        <v>10</v>
      </c>
      <c r="Q36" s="99">
        <f>Q38+Q40+Q42+Q44+Q48</f>
        <v>10</v>
      </c>
      <c r="R36" s="99">
        <f>R38+R40+R48</f>
        <v>6</v>
      </c>
      <c r="S36" s="99">
        <f>S38+S40+S48</f>
        <v>6</v>
      </c>
      <c r="T36" s="99">
        <f>T38+T40+T48</f>
        <v>6</v>
      </c>
      <c r="U36" s="99">
        <f>U38+U40+U48</f>
        <v>6</v>
      </c>
      <c r="V36" s="100">
        <v>0</v>
      </c>
      <c r="W36" s="100">
        <v>0</v>
      </c>
      <c r="X36" s="99">
        <f>X38+X40+X42+X44+X46</f>
        <v>10</v>
      </c>
      <c r="Y36" s="99">
        <f>Y38+Y40+Y42+Y44+Y46</f>
        <v>10</v>
      </c>
      <c r="Z36" s="99">
        <f t="shared" ref="Z36:AH36" si="0">Z38+Z40+Z42+Z44+Z46+Z48</f>
        <v>10</v>
      </c>
      <c r="AA36" s="99">
        <f t="shared" si="0"/>
        <v>10</v>
      </c>
      <c r="AB36" s="99">
        <f t="shared" si="0"/>
        <v>10</v>
      </c>
      <c r="AC36" s="99">
        <f t="shared" si="0"/>
        <v>10</v>
      </c>
      <c r="AD36" s="99">
        <f t="shared" si="0"/>
        <v>10</v>
      </c>
      <c r="AE36" s="99">
        <f t="shared" si="0"/>
        <v>10</v>
      </c>
      <c r="AF36" s="99">
        <f t="shared" si="0"/>
        <v>10</v>
      </c>
      <c r="AG36" s="99">
        <f t="shared" si="0"/>
        <v>10</v>
      </c>
      <c r="AH36" s="99">
        <f t="shared" si="0"/>
        <v>10</v>
      </c>
      <c r="AI36" s="99">
        <f>AI38+AI42+AI44+AI46</f>
        <v>8</v>
      </c>
      <c r="AJ36" s="99">
        <f>AJ38+AJ46</f>
        <v>4</v>
      </c>
      <c r="AK36" s="99">
        <f>AK38+AK46</f>
        <v>4</v>
      </c>
      <c r="AL36" s="99">
        <f>AL46+AL48</f>
        <v>2</v>
      </c>
      <c r="AM36" s="99">
        <f>AM46+AM48</f>
        <v>2</v>
      </c>
      <c r="AN36" s="99">
        <f>AN46+AN48</f>
        <v>2</v>
      </c>
      <c r="AO36" s="99">
        <f t="shared" ref="AO36:BF36" si="1">SUM(AO42+AO44)</f>
        <v>0</v>
      </c>
      <c r="AP36" s="99">
        <f t="shared" si="1"/>
        <v>0</v>
      </c>
      <c r="AQ36" s="99">
        <f t="shared" si="1"/>
        <v>0</v>
      </c>
      <c r="AR36" s="99">
        <f t="shared" ref="AR36:AS36" si="2">SUM(AR42+AR44)</f>
        <v>0</v>
      </c>
      <c r="AS36" s="99">
        <f t="shared" si="2"/>
        <v>0</v>
      </c>
      <c r="AT36" s="101" t="s">
        <v>38</v>
      </c>
      <c r="AU36" s="101" t="s">
        <v>38</v>
      </c>
      <c r="AV36" s="100">
        <v>0</v>
      </c>
      <c r="AW36" s="100">
        <f t="shared" si="1"/>
        <v>0</v>
      </c>
      <c r="AX36" s="100">
        <f t="shared" si="1"/>
        <v>0</v>
      </c>
      <c r="AY36" s="100">
        <f t="shared" si="1"/>
        <v>0</v>
      </c>
      <c r="AZ36" s="100">
        <f t="shared" si="1"/>
        <v>0</v>
      </c>
      <c r="BA36" s="100">
        <f t="shared" si="1"/>
        <v>0</v>
      </c>
      <c r="BB36" s="100">
        <f t="shared" si="1"/>
        <v>0</v>
      </c>
      <c r="BC36" s="100">
        <f t="shared" si="1"/>
        <v>0</v>
      </c>
      <c r="BD36" s="100">
        <f t="shared" si="1"/>
        <v>0</v>
      </c>
      <c r="BE36" s="99">
        <f t="shared" si="1"/>
        <v>50</v>
      </c>
      <c r="BF36" s="99">
        <f t="shared" si="1"/>
        <v>0</v>
      </c>
      <c r="BG36" s="99">
        <f>SUM(E36:BD36)</f>
        <v>260</v>
      </c>
      <c r="BH36" s="17"/>
      <c r="BI36" s="17" t="s">
        <v>67</v>
      </c>
      <c r="BJ36" s="17"/>
      <c r="BK36" s="17"/>
      <c r="BL36" s="16"/>
      <c r="BM36" s="16"/>
      <c r="BN36" s="16"/>
      <c r="BO36" s="16"/>
      <c r="BP36" s="17"/>
      <c r="BQ36" s="16"/>
      <c r="BR36" s="16"/>
      <c r="BS36" s="16"/>
      <c r="BT36" s="16"/>
      <c r="BU36" s="16"/>
      <c r="BV36" s="18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7"/>
      <c r="CJ36" s="16"/>
    </row>
    <row r="37" spans="1:88" s="13" customFormat="1" ht="31.5" customHeight="1" x14ac:dyDescent="0.2">
      <c r="A37" s="146"/>
      <c r="B37" s="157"/>
      <c r="C37" s="157"/>
      <c r="D37" s="85" t="s">
        <v>12</v>
      </c>
      <c r="E37" s="102">
        <f>E39</f>
        <v>0</v>
      </c>
      <c r="F37" s="102">
        <f>F49</f>
        <v>2</v>
      </c>
      <c r="G37" s="102">
        <v>0</v>
      </c>
      <c r="H37" s="102">
        <f>H39</f>
        <v>0</v>
      </c>
      <c r="I37" s="102">
        <f>I39</f>
        <v>0</v>
      </c>
      <c r="J37" s="102">
        <f>J39</f>
        <v>0</v>
      </c>
      <c r="K37" s="102">
        <v>0</v>
      </c>
      <c r="L37" s="102">
        <f t="shared" ref="L37:AQ37" si="3">SUM(L43+L45)</f>
        <v>0</v>
      </c>
      <c r="M37" s="102">
        <f>M49</f>
        <v>0</v>
      </c>
      <c r="N37" s="102">
        <v>0</v>
      </c>
      <c r="O37" s="102">
        <f t="shared" si="3"/>
        <v>0</v>
      </c>
      <c r="P37" s="102">
        <f t="shared" si="3"/>
        <v>0</v>
      </c>
      <c r="Q37" s="102">
        <f t="shared" si="3"/>
        <v>0</v>
      </c>
      <c r="R37" s="102">
        <f t="shared" si="3"/>
        <v>0</v>
      </c>
      <c r="S37" s="102">
        <f t="shared" si="3"/>
        <v>0</v>
      </c>
      <c r="T37" s="102">
        <f t="shared" ref="T37:U37" si="4">SUM(T43+T45)</f>
        <v>0</v>
      </c>
      <c r="U37" s="102">
        <f t="shared" si="4"/>
        <v>0</v>
      </c>
      <c r="V37" s="72">
        <f t="shared" si="3"/>
        <v>0</v>
      </c>
      <c r="W37" s="72">
        <f t="shared" si="3"/>
        <v>0</v>
      </c>
      <c r="X37" s="102">
        <f>X39</f>
        <v>2</v>
      </c>
      <c r="Y37" s="102">
        <f>Y41</f>
        <v>2</v>
      </c>
      <c r="Z37" s="102">
        <f>Z43</f>
        <v>2</v>
      </c>
      <c r="AA37" s="102">
        <f>AA43</f>
        <v>2</v>
      </c>
      <c r="AB37" s="102">
        <f>AB45</f>
        <v>2</v>
      </c>
      <c r="AC37" s="102">
        <f>AC45</f>
        <v>2</v>
      </c>
      <c r="AD37" s="102">
        <f>AD47</f>
        <v>2</v>
      </c>
      <c r="AE37" s="102">
        <f t="shared" si="3"/>
        <v>0</v>
      </c>
      <c r="AF37" s="102">
        <f t="shared" si="3"/>
        <v>0</v>
      </c>
      <c r="AG37" s="102">
        <f t="shared" si="3"/>
        <v>0</v>
      </c>
      <c r="AH37" s="102">
        <f t="shared" ref="AH37:AJ37" si="5">SUM(AH43+AH45)</f>
        <v>0</v>
      </c>
      <c r="AI37" s="102">
        <f t="shared" si="5"/>
        <v>0</v>
      </c>
      <c r="AJ37" s="102">
        <f t="shared" si="5"/>
        <v>0</v>
      </c>
      <c r="AK37" s="102">
        <f t="shared" si="3"/>
        <v>0</v>
      </c>
      <c r="AL37" s="102">
        <f t="shared" si="3"/>
        <v>0</v>
      </c>
      <c r="AM37" s="102">
        <f>AM49</f>
        <v>0</v>
      </c>
      <c r="AN37" s="102">
        <f>AN47</f>
        <v>0</v>
      </c>
      <c r="AO37" s="102">
        <f t="shared" si="3"/>
        <v>0</v>
      </c>
      <c r="AP37" s="102">
        <f t="shared" si="3"/>
        <v>0</v>
      </c>
      <c r="AQ37" s="102">
        <f t="shared" si="3"/>
        <v>0</v>
      </c>
      <c r="AR37" s="102">
        <f t="shared" ref="AR37:AS37" si="6">SUM(AR43+AR45)</f>
        <v>0</v>
      </c>
      <c r="AS37" s="102">
        <f t="shared" si="6"/>
        <v>0</v>
      </c>
      <c r="AT37" s="103" t="s">
        <v>38</v>
      </c>
      <c r="AU37" s="103" t="s">
        <v>38</v>
      </c>
      <c r="AV37" s="72">
        <v>0</v>
      </c>
      <c r="AW37" s="72">
        <v>0</v>
      </c>
      <c r="AX37" s="72">
        <v>0</v>
      </c>
      <c r="AY37" s="72">
        <v>0</v>
      </c>
      <c r="AZ37" s="72">
        <v>0</v>
      </c>
      <c r="BA37" s="72">
        <v>0</v>
      </c>
      <c r="BB37" s="72">
        <v>0</v>
      </c>
      <c r="BC37" s="72">
        <v>0</v>
      </c>
      <c r="BD37" s="72">
        <v>0</v>
      </c>
      <c r="BE37" s="85"/>
      <c r="BF37" s="85"/>
      <c r="BG37" s="102">
        <f>SUM(E37:BD37)</f>
        <v>16</v>
      </c>
      <c r="BH37" s="17"/>
      <c r="BI37" s="17"/>
      <c r="BJ37" s="17"/>
      <c r="BK37" s="17"/>
      <c r="BL37" s="16"/>
      <c r="BM37" s="16"/>
      <c r="BN37" s="16"/>
      <c r="BO37" s="16"/>
      <c r="BP37" s="17"/>
      <c r="BQ37" s="16"/>
      <c r="BR37" s="16"/>
      <c r="BS37" s="16"/>
      <c r="BT37" s="16"/>
      <c r="BU37" s="16"/>
      <c r="BV37" s="18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7"/>
      <c r="CJ37" s="16"/>
    </row>
    <row r="38" spans="1:88" s="22" customFormat="1" ht="29.25" customHeight="1" x14ac:dyDescent="0.2">
      <c r="A38" s="146"/>
      <c r="B38" s="143" t="s">
        <v>28</v>
      </c>
      <c r="C38" s="143" t="s">
        <v>29</v>
      </c>
      <c r="D38" s="30" t="s">
        <v>11</v>
      </c>
      <c r="E38" s="90" t="s">
        <v>67</v>
      </c>
      <c r="F38" s="90" t="s">
        <v>67</v>
      </c>
      <c r="G38" s="90" t="s">
        <v>67</v>
      </c>
      <c r="H38" s="90" t="s">
        <v>67</v>
      </c>
      <c r="I38" s="90" t="s">
        <v>67</v>
      </c>
      <c r="J38" s="90" t="s">
        <v>67</v>
      </c>
      <c r="K38" s="90" t="s">
        <v>67</v>
      </c>
      <c r="L38" s="90" t="s">
        <v>67</v>
      </c>
      <c r="M38" s="90">
        <v>2</v>
      </c>
      <c r="N38" s="90">
        <v>2</v>
      </c>
      <c r="O38" s="90">
        <v>2</v>
      </c>
      <c r="P38" s="90">
        <v>2</v>
      </c>
      <c r="Q38" s="90">
        <v>2</v>
      </c>
      <c r="R38" s="90">
        <v>2</v>
      </c>
      <c r="S38" s="90">
        <v>2</v>
      </c>
      <c r="T38" s="90">
        <v>2</v>
      </c>
      <c r="U38" s="90">
        <v>2</v>
      </c>
      <c r="V38" s="75">
        <v>0</v>
      </c>
      <c r="W38" s="75">
        <v>0</v>
      </c>
      <c r="X38" s="30">
        <v>2</v>
      </c>
      <c r="Y38" s="30">
        <v>2</v>
      </c>
      <c r="Z38" s="30">
        <v>2</v>
      </c>
      <c r="AA38" s="30">
        <v>2</v>
      </c>
      <c r="AB38" s="30">
        <v>2</v>
      </c>
      <c r="AC38" s="30">
        <v>2</v>
      </c>
      <c r="AD38" s="30">
        <v>2</v>
      </c>
      <c r="AE38" s="30">
        <v>2</v>
      </c>
      <c r="AF38" s="30">
        <v>2</v>
      </c>
      <c r="AG38" s="30">
        <v>2</v>
      </c>
      <c r="AH38" s="30">
        <v>2</v>
      </c>
      <c r="AI38" s="30">
        <v>2</v>
      </c>
      <c r="AJ38" s="30">
        <v>2</v>
      </c>
      <c r="AK38" s="30">
        <v>2</v>
      </c>
      <c r="AL38" s="30"/>
      <c r="AM38" s="30"/>
      <c r="AN38" s="30"/>
      <c r="AO38" s="30"/>
      <c r="AP38" s="30"/>
      <c r="AQ38" s="30"/>
      <c r="AR38" s="30"/>
      <c r="AS38" s="30"/>
      <c r="AT38" s="92" t="s">
        <v>38</v>
      </c>
      <c r="AU38" s="92" t="s">
        <v>38</v>
      </c>
      <c r="AV38" s="70">
        <v>0</v>
      </c>
      <c r="AW38" s="70">
        <v>0</v>
      </c>
      <c r="AX38" s="70">
        <v>0</v>
      </c>
      <c r="AY38" s="70">
        <v>0</v>
      </c>
      <c r="AZ38" s="70">
        <v>0</v>
      </c>
      <c r="BA38" s="70">
        <v>0</v>
      </c>
      <c r="BB38" s="70">
        <v>0</v>
      </c>
      <c r="BC38" s="70">
        <v>0</v>
      </c>
      <c r="BD38" s="70">
        <v>0</v>
      </c>
      <c r="BE38" s="30"/>
      <c r="BF38" s="30"/>
      <c r="BG38" s="30">
        <f t="shared" ref="BG38:BG47" si="7">SUM(E38:BD38)</f>
        <v>46</v>
      </c>
      <c r="BH38" s="19"/>
      <c r="BI38" s="19"/>
      <c r="BJ38" s="19"/>
      <c r="BK38" s="19"/>
      <c r="BL38" s="20"/>
      <c r="BM38" s="20"/>
      <c r="BN38" s="20"/>
      <c r="BO38" s="20"/>
      <c r="BP38" s="19"/>
      <c r="BQ38" s="20"/>
      <c r="BR38" s="20"/>
      <c r="BS38" s="20"/>
      <c r="BT38" s="20"/>
      <c r="BU38" s="20"/>
      <c r="BV38" s="21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19"/>
      <c r="CJ38" s="20"/>
    </row>
    <row r="39" spans="1:88" s="22" customFormat="1" ht="29.25" customHeight="1" x14ac:dyDescent="0.2">
      <c r="A39" s="146"/>
      <c r="B39" s="143"/>
      <c r="C39" s="143"/>
      <c r="D39" s="31" t="s">
        <v>12</v>
      </c>
      <c r="E39" s="52"/>
      <c r="F39" s="52"/>
      <c r="G39" s="52"/>
      <c r="H39" s="52"/>
      <c r="I39" s="52"/>
      <c r="J39" s="52"/>
      <c r="K39" s="52"/>
      <c r="L39" s="52"/>
      <c r="M39" s="52"/>
      <c r="N39" s="52" t="s">
        <v>67</v>
      </c>
      <c r="O39" s="52"/>
      <c r="P39" s="52"/>
      <c r="Q39" s="52"/>
      <c r="R39" s="52"/>
      <c r="S39" s="52"/>
      <c r="T39" s="52"/>
      <c r="U39" s="52"/>
      <c r="V39" s="75">
        <v>0</v>
      </c>
      <c r="W39" s="75">
        <v>0</v>
      </c>
      <c r="X39" s="31">
        <v>2</v>
      </c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92" t="s">
        <v>38</v>
      </c>
      <c r="AU39" s="92" t="s">
        <v>38</v>
      </c>
      <c r="AV39" s="70">
        <v>0</v>
      </c>
      <c r="AW39" s="70">
        <v>0</v>
      </c>
      <c r="AX39" s="70">
        <v>0</v>
      </c>
      <c r="AY39" s="70">
        <v>0</v>
      </c>
      <c r="AZ39" s="70">
        <v>0</v>
      </c>
      <c r="BA39" s="70">
        <v>0</v>
      </c>
      <c r="BB39" s="70">
        <v>0</v>
      </c>
      <c r="BC39" s="70">
        <v>0</v>
      </c>
      <c r="BD39" s="70">
        <v>0</v>
      </c>
      <c r="BE39" s="31"/>
      <c r="BF39" s="31"/>
      <c r="BG39" s="31">
        <f t="shared" si="7"/>
        <v>2</v>
      </c>
      <c r="BH39" s="19"/>
      <c r="BI39" s="19"/>
      <c r="BJ39" s="19"/>
      <c r="BK39" s="19"/>
      <c r="BL39" s="20"/>
      <c r="BM39" s="20"/>
      <c r="BN39" s="20"/>
      <c r="BO39" s="20"/>
      <c r="BP39" s="19"/>
      <c r="BQ39" s="20"/>
      <c r="BR39" s="20"/>
      <c r="BS39" s="20"/>
      <c r="BT39" s="20"/>
      <c r="BU39" s="20"/>
      <c r="BV39" s="21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19"/>
      <c r="CJ39" s="20"/>
    </row>
    <row r="40" spans="1:88" s="22" customFormat="1" ht="27" customHeight="1" x14ac:dyDescent="0.2">
      <c r="A40" s="146"/>
      <c r="B40" s="143" t="s">
        <v>30</v>
      </c>
      <c r="C40" s="143" t="s">
        <v>17</v>
      </c>
      <c r="D40" s="30" t="s">
        <v>11</v>
      </c>
      <c r="E40" s="90" t="s">
        <v>67</v>
      </c>
      <c r="F40" s="90" t="s">
        <v>67</v>
      </c>
      <c r="G40" s="90" t="s">
        <v>67</v>
      </c>
      <c r="H40" s="90" t="s">
        <v>67</v>
      </c>
      <c r="I40" s="90" t="s">
        <v>67</v>
      </c>
      <c r="J40" s="90">
        <v>2</v>
      </c>
      <c r="K40" s="90">
        <v>2</v>
      </c>
      <c r="L40" s="90">
        <v>2</v>
      </c>
      <c r="M40" s="90">
        <v>2</v>
      </c>
      <c r="N40" s="90">
        <v>2</v>
      </c>
      <c r="O40" s="90">
        <v>2</v>
      </c>
      <c r="P40" s="90">
        <v>2</v>
      </c>
      <c r="Q40" s="90">
        <v>2</v>
      </c>
      <c r="R40" s="90">
        <v>2</v>
      </c>
      <c r="S40" s="90">
        <v>2</v>
      </c>
      <c r="T40" s="90">
        <v>2</v>
      </c>
      <c r="U40" s="90">
        <v>2</v>
      </c>
      <c r="V40" s="75">
        <v>0</v>
      </c>
      <c r="W40" s="75">
        <v>0</v>
      </c>
      <c r="X40" s="30">
        <v>2</v>
      </c>
      <c r="Y40" s="30">
        <v>2</v>
      </c>
      <c r="Z40" s="30">
        <v>2</v>
      </c>
      <c r="AA40" s="30">
        <v>2</v>
      </c>
      <c r="AB40" s="30">
        <v>2</v>
      </c>
      <c r="AC40" s="30">
        <v>2</v>
      </c>
      <c r="AD40" s="30">
        <v>2</v>
      </c>
      <c r="AE40" s="30">
        <v>2</v>
      </c>
      <c r="AF40" s="30">
        <v>2</v>
      </c>
      <c r="AG40" s="30">
        <v>2</v>
      </c>
      <c r="AH40" s="30">
        <v>2</v>
      </c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92" t="s">
        <v>38</v>
      </c>
      <c r="AU40" s="92" t="s">
        <v>38</v>
      </c>
      <c r="AV40" s="70">
        <v>0</v>
      </c>
      <c r="AW40" s="70">
        <v>0</v>
      </c>
      <c r="AX40" s="70">
        <v>0</v>
      </c>
      <c r="AY40" s="70">
        <v>0</v>
      </c>
      <c r="AZ40" s="70">
        <v>0</v>
      </c>
      <c r="BA40" s="70">
        <v>0</v>
      </c>
      <c r="BB40" s="70">
        <v>0</v>
      </c>
      <c r="BC40" s="70">
        <v>0</v>
      </c>
      <c r="BD40" s="70">
        <v>0</v>
      </c>
      <c r="BE40" s="30"/>
      <c r="BF40" s="30"/>
      <c r="BG40" s="30">
        <f t="shared" si="7"/>
        <v>46</v>
      </c>
      <c r="BH40" s="19"/>
      <c r="BI40" s="19"/>
      <c r="BJ40" s="19"/>
      <c r="BK40" s="19"/>
      <c r="BL40" s="20"/>
      <c r="BM40" s="20"/>
      <c r="BN40" s="20"/>
      <c r="BO40" s="20"/>
      <c r="BP40" s="19"/>
      <c r="BQ40" s="20"/>
      <c r="BR40" s="20"/>
      <c r="BS40" s="20"/>
      <c r="BT40" s="20"/>
      <c r="BU40" s="20"/>
      <c r="BV40" s="21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19"/>
      <c r="CJ40" s="20"/>
    </row>
    <row r="41" spans="1:88" s="22" customFormat="1" ht="30.75" customHeight="1" x14ac:dyDescent="0.2">
      <c r="A41" s="146"/>
      <c r="B41" s="143"/>
      <c r="C41" s="143"/>
      <c r="D41" s="31" t="s">
        <v>12</v>
      </c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75">
        <v>0</v>
      </c>
      <c r="W41" s="75">
        <v>0</v>
      </c>
      <c r="X41" s="31"/>
      <c r="Y41" s="31">
        <v>2</v>
      </c>
      <c r="Z41" s="31"/>
      <c r="AA41" s="31" t="s">
        <v>67</v>
      </c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92" t="s">
        <v>38</v>
      </c>
      <c r="AU41" s="92" t="s">
        <v>38</v>
      </c>
      <c r="AV41" s="70">
        <v>0</v>
      </c>
      <c r="AW41" s="70">
        <v>0</v>
      </c>
      <c r="AX41" s="70">
        <v>0</v>
      </c>
      <c r="AY41" s="70">
        <v>0</v>
      </c>
      <c r="AZ41" s="70">
        <v>0</v>
      </c>
      <c r="BA41" s="70">
        <v>0</v>
      </c>
      <c r="BB41" s="70">
        <v>0</v>
      </c>
      <c r="BC41" s="70">
        <v>0</v>
      </c>
      <c r="BD41" s="70">
        <v>0</v>
      </c>
      <c r="BE41" s="31"/>
      <c r="BF41" s="31"/>
      <c r="BG41" s="31">
        <f t="shared" si="7"/>
        <v>2</v>
      </c>
      <c r="BH41" s="19"/>
      <c r="BI41" s="19"/>
      <c r="BJ41" s="19"/>
      <c r="BK41" s="19"/>
      <c r="BL41" s="20"/>
      <c r="BM41" s="20"/>
      <c r="BN41" s="20"/>
      <c r="BO41" s="20"/>
      <c r="BP41" s="19"/>
      <c r="BQ41" s="20"/>
      <c r="BR41" s="20"/>
      <c r="BS41" s="20"/>
      <c r="BT41" s="20"/>
      <c r="BU41" s="20"/>
      <c r="BV41" s="21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19"/>
      <c r="CJ41" s="20"/>
    </row>
    <row r="42" spans="1:88" s="22" customFormat="1" ht="33" customHeight="1" x14ac:dyDescent="0.2">
      <c r="A42" s="146"/>
      <c r="B42" s="143" t="s">
        <v>31</v>
      </c>
      <c r="C42" s="143" t="s">
        <v>53</v>
      </c>
      <c r="D42" s="30" t="s">
        <v>11</v>
      </c>
      <c r="E42" s="90">
        <v>2</v>
      </c>
      <c r="F42" s="90">
        <v>2</v>
      </c>
      <c r="G42" s="90">
        <v>2</v>
      </c>
      <c r="H42" s="90">
        <v>2</v>
      </c>
      <c r="I42" s="90">
        <v>2</v>
      </c>
      <c r="J42" s="90">
        <v>2</v>
      </c>
      <c r="K42" s="90">
        <v>2</v>
      </c>
      <c r="L42" s="90">
        <v>2</v>
      </c>
      <c r="M42" s="90">
        <v>2</v>
      </c>
      <c r="N42" s="90">
        <v>2</v>
      </c>
      <c r="O42" s="90">
        <v>2</v>
      </c>
      <c r="P42" s="90">
        <v>2</v>
      </c>
      <c r="Q42" s="90">
        <v>2</v>
      </c>
      <c r="R42" s="90"/>
      <c r="S42" s="90"/>
      <c r="T42" s="90"/>
      <c r="U42" s="90"/>
      <c r="V42" s="75">
        <v>0</v>
      </c>
      <c r="W42" s="75">
        <v>0</v>
      </c>
      <c r="X42" s="90">
        <v>2</v>
      </c>
      <c r="Y42" s="90">
        <v>2</v>
      </c>
      <c r="Z42" s="90">
        <v>2</v>
      </c>
      <c r="AA42" s="90">
        <v>2</v>
      </c>
      <c r="AB42" s="90">
        <v>2</v>
      </c>
      <c r="AC42" s="90">
        <v>2</v>
      </c>
      <c r="AD42" s="90">
        <v>2</v>
      </c>
      <c r="AE42" s="90">
        <v>2</v>
      </c>
      <c r="AF42" s="90">
        <v>2</v>
      </c>
      <c r="AG42" s="90">
        <v>2</v>
      </c>
      <c r="AH42" s="90">
        <v>2</v>
      </c>
      <c r="AI42" s="90">
        <v>2</v>
      </c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2" t="s">
        <v>38</v>
      </c>
      <c r="AU42" s="92" t="s">
        <v>38</v>
      </c>
      <c r="AV42" s="75">
        <v>0</v>
      </c>
      <c r="AW42" s="70">
        <v>0</v>
      </c>
      <c r="AX42" s="70">
        <v>0</v>
      </c>
      <c r="AY42" s="70">
        <v>0</v>
      </c>
      <c r="AZ42" s="70">
        <v>0</v>
      </c>
      <c r="BA42" s="70">
        <v>0</v>
      </c>
      <c r="BB42" s="70">
        <v>0</v>
      </c>
      <c r="BC42" s="70">
        <v>0</v>
      </c>
      <c r="BD42" s="70">
        <v>0</v>
      </c>
      <c r="BE42" s="30">
        <f>SUM(E42:BD42)</f>
        <v>50</v>
      </c>
      <c r="BF42" s="30"/>
      <c r="BG42" s="30">
        <f t="shared" si="7"/>
        <v>50</v>
      </c>
      <c r="BH42" s="19"/>
      <c r="BI42" s="19"/>
      <c r="BJ42" s="19"/>
      <c r="BK42" s="19"/>
      <c r="BL42" s="20"/>
      <c r="BM42" s="20"/>
      <c r="BN42" s="20"/>
      <c r="BO42" s="20"/>
      <c r="BP42" s="19"/>
      <c r="BQ42" s="20"/>
      <c r="BR42" s="20"/>
      <c r="BS42" s="20"/>
      <c r="BT42" s="20"/>
      <c r="BU42" s="20"/>
      <c r="BV42" s="21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19"/>
      <c r="CJ42" s="20"/>
    </row>
    <row r="43" spans="1:88" s="22" customFormat="1" ht="30.75" customHeight="1" x14ac:dyDescent="0.2">
      <c r="A43" s="146"/>
      <c r="B43" s="143"/>
      <c r="C43" s="143"/>
      <c r="D43" s="31" t="s">
        <v>12</v>
      </c>
      <c r="E43" s="52"/>
      <c r="F43" s="52" t="s">
        <v>67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75">
        <v>0</v>
      </c>
      <c r="W43" s="75">
        <v>0</v>
      </c>
      <c r="X43" s="31"/>
      <c r="Y43" s="31" t="s">
        <v>67</v>
      </c>
      <c r="Z43" s="31">
        <v>2</v>
      </c>
      <c r="AA43" s="31">
        <v>2</v>
      </c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92" t="s">
        <v>38</v>
      </c>
      <c r="AU43" s="92" t="s">
        <v>38</v>
      </c>
      <c r="AV43" s="70">
        <v>0</v>
      </c>
      <c r="AW43" s="70">
        <v>0</v>
      </c>
      <c r="AX43" s="70">
        <v>0</v>
      </c>
      <c r="AY43" s="70">
        <v>0</v>
      </c>
      <c r="AZ43" s="70">
        <v>0</v>
      </c>
      <c r="BA43" s="70">
        <v>0</v>
      </c>
      <c r="BB43" s="70">
        <v>0</v>
      </c>
      <c r="BC43" s="70">
        <v>0</v>
      </c>
      <c r="BD43" s="70">
        <v>0</v>
      </c>
      <c r="BE43" s="31"/>
      <c r="BF43" s="31"/>
      <c r="BG43" s="31">
        <f t="shared" si="7"/>
        <v>4</v>
      </c>
      <c r="BH43" s="19"/>
      <c r="BI43" s="19"/>
      <c r="BJ43" s="19"/>
      <c r="BK43" s="19"/>
      <c r="BL43" s="20"/>
      <c r="BM43" s="20"/>
      <c r="BN43" s="20"/>
      <c r="BO43" s="20"/>
      <c r="BP43" s="19"/>
      <c r="BQ43" s="20"/>
      <c r="BR43" s="20"/>
      <c r="BS43" s="20"/>
      <c r="BT43" s="20"/>
      <c r="BU43" s="20"/>
      <c r="BV43" s="21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19"/>
      <c r="CJ43" s="20"/>
    </row>
    <row r="44" spans="1:88" s="22" customFormat="1" ht="34.5" customHeight="1" x14ac:dyDescent="0.2">
      <c r="A44" s="146"/>
      <c r="B44" s="143" t="s">
        <v>45</v>
      </c>
      <c r="C44" s="143" t="s">
        <v>32</v>
      </c>
      <c r="D44" s="30" t="s">
        <v>11</v>
      </c>
      <c r="E44" s="90">
        <v>2</v>
      </c>
      <c r="F44" s="90">
        <v>2</v>
      </c>
      <c r="G44" s="90">
        <v>2</v>
      </c>
      <c r="H44" s="90">
        <v>2</v>
      </c>
      <c r="I44" s="90">
        <v>2</v>
      </c>
      <c r="J44" s="90">
        <v>2</v>
      </c>
      <c r="K44" s="90">
        <v>2</v>
      </c>
      <c r="L44" s="90">
        <v>2</v>
      </c>
      <c r="M44" s="90">
        <v>2</v>
      </c>
      <c r="N44" s="90">
        <v>2</v>
      </c>
      <c r="O44" s="90">
        <v>2</v>
      </c>
      <c r="P44" s="90">
        <v>2</v>
      </c>
      <c r="Q44" s="90">
        <v>2</v>
      </c>
      <c r="R44" s="90"/>
      <c r="S44" s="90"/>
      <c r="T44" s="90"/>
      <c r="U44" s="90"/>
      <c r="V44" s="75">
        <v>0</v>
      </c>
      <c r="W44" s="75">
        <v>0</v>
      </c>
      <c r="X44" s="90">
        <v>2</v>
      </c>
      <c r="Y44" s="90">
        <v>2</v>
      </c>
      <c r="Z44" s="90">
        <v>2</v>
      </c>
      <c r="AA44" s="90">
        <v>2</v>
      </c>
      <c r="AB44" s="90">
        <v>2</v>
      </c>
      <c r="AC44" s="90">
        <v>2</v>
      </c>
      <c r="AD44" s="90">
        <v>2</v>
      </c>
      <c r="AE44" s="90">
        <v>2</v>
      </c>
      <c r="AF44" s="90">
        <v>2</v>
      </c>
      <c r="AG44" s="90">
        <v>2</v>
      </c>
      <c r="AH44" s="90">
        <v>2</v>
      </c>
      <c r="AI44" s="90">
        <v>2</v>
      </c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2" t="s">
        <v>38</v>
      </c>
      <c r="AU44" s="92" t="s">
        <v>38</v>
      </c>
      <c r="AV44" s="75">
        <v>0</v>
      </c>
      <c r="AW44" s="70">
        <v>0</v>
      </c>
      <c r="AX44" s="70">
        <v>0</v>
      </c>
      <c r="AY44" s="70">
        <v>0</v>
      </c>
      <c r="AZ44" s="70">
        <v>0</v>
      </c>
      <c r="BA44" s="70">
        <v>0</v>
      </c>
      <c r="BB44" s="70">
        <v>0</v>
      </c>
      <c r="BC44" s="70">
        <v>0</v>
      </c>
      <c r="BD44" s="70">
        <v>0</v>
      </c>
      <c r="BE44" s="30"/>
      <c r="BF44" s="30"/>
      <c r="BG44" s="30">
        <f t="shared" si="7"/>
        <v>50</v>
      </c>
      <c r="BH44" s="19"/>
      <c r="BI44" s="19"/>
      <c r="BJ44" s="19"/>
      <c r="BK44" s="19"/>
      <c r="BL44" s="20"/>
      <c r="BM44" s="20"/>
      <c r="BN44" s="20"/>
      <c r="BO44" s="20"/>
      <c r="BP44" s="19"/>
      <c r="BQ44" s="20"/>
      <c r="BR44" s="20"/>
      <c r="BS44" s="20"/>
      <c r="BT44" s="20"/>
      <c r="BU44" s="20"/>
      <c r="BV44" s="21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19"/>
      <c r="CJ44" s="20"/>
    </row>
    <row r="45" spans="1:88" s="22" customFormat="1" ht="27.75" customHeight="1" x14ac:dyDescent="0.2">
      <c r="A45" s="146"/>
      <c r="B45" s="143"/>
      <c r="C45" s="143"/>
      <c r="D45" s="31" t="s">
        <v>12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75">
        <v>0</v>
      </c>
      <c r="W45" s="75">
        <v>0</v>
      </c>
      <c r="X45" s="52" t="s">
        <v>67</v>
      </c>
      <c r="Y45" s="52"/>
      <c r="Z45" s="52"/>
      <c r="AA45" s="52"/>
      <c r="AB45" s="52">
        <v>2</v>
      </c>
      <c r="AC45" s="52">
        <v>2</v>
      </c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92" t="s">
        <v>38</v>
      </c>
      <c r="AU45" s="92" t="s">
        <v>38</v>
      </c>
      <c r="AV45" s="75">
        <v>0</v>
      </c>
      <c r="AW45" s="70">
        <v>0</v>
      </c>
      <c r="AX45" s="70">
        <v>0</v>
      </c>
      <c r="AY45" s="70">
        <v>0</v>
      </c>
      <c r="AZ45" s="70">
        <v>0</v>
      </c>
      <c r="BA45" s="70">
        <v>0</v>
      </c>
      <c r="BB45" s="70">
        <v>0</v>
      </c>
      <c r="BC45" s="70">
        <v>0</v>
      </c>
      <c r="BD45" s="70">
        <v>0</v>
      </c>
      <c r="BE45" s="31"/>
      <c r="BF45" s="31"/>
      <c r="BG45" s="31">
        <f t="shared" si="7"/>
        <v>4</v>
      </c>
      <c r="BH45" s="19"/>
      <c r="BI45" s="19"/>
      <c r="BJ45" s="19"/>
      <c r="BK45" s="19"/>
      <c r="BL45" s="20"/>
      <c r="BM45" s="20"/>
      <c r="BN45" s="20"/>
      <c r="BO45" s="20"/>
      <c r="BP45" s="19"/>
      <c r="BQ45" s="20"/>
      <c r="BR45" s="20"/>
      <c r="BS45" s="20"/>
      <c r="BT45" s="20"/>
      <c r="BU45" s="20"/>
      <c r="BV45" s="21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19"/>
      <c r="CJ45" s="20"/>
    </row>
    <row r="46" spans="1:88" s="22" customFormat="1" ht="30" customHeight="1" x14ac:dyDescent="0.2">
      <c r="A46" s="146"/>
      <c r="B46" s="143" t="s">
        <v>52</v>
      </c>
      <c r="C46" s="143" t="s">
        <v>43</v>
      </c>
      <c r="D46" s="30" t="s">
        <v>11</v>
      </c>
      <c r="E46" s="90" t="s">
        <v>67</v>
      </c>
      <c r="F46" s="90" t="s">
        <v>67</v>
      </c>
      <c r="G46" s="90" t="s">
        <v>67</v>
      </c>
      <c r="H46" s="90" t="s">
        <v>67</v>
      </c>
      <c r="I46" s="90" t="s">
        <v>67</v>
      </c>
      <c r="J46" s="90" t="s">
        <v>67</v>
      </c>
      <c r="K46" s="90" t="s">
        <v>67</v>
      </c>
      <c r="L46" s="90" t="s">
        <v>67</v>
      </c>
      <c r="M46" s="90" t="s">
        <v>67</v>
      </c>
      <c r="N46" s="90" t="s">
        <v>67</v>
      </c>
      <c r="O46" s="90" t="s">
        <v>67</v>
      </c>
      <c r="P46" s="90" t="s">
        <v>67</v>
      </c>
      <c r="Q46" s="90" t="s">
        <v>67</v>
      </c>
      <c r="R46" s="90" t="s">
        <v>67</v>
      </c>
      <c r="S46" s="90" t="s">
        <v>67</v>
      </c>
      <c r="T46" s="90"/>
      <c r="U46" s="90"/>
      <c r="V46" s="75">
        <v>0</v>
      </c>
      <c r="W46" s="75">
        <v>0</v>
      </c>
      <c r="X46" s="90">
        <v>2</v>
      </c>
      <c r="Y46" s="90">
        <v>2</v>
      </c>
      <c r="Z46" s="90">
        <v>2</v>
      </c>
      <c r="AA46" s="90">
        <v>2</v>
      </c>
      <c r="AB46" s="90">
        <v>2</v>
      </c>
      <c r="AC46" s="90">
        <v>2</v>
      </c>
      <c r="AD46" s="90">
        <v>2</v>
      </c>
      <c r="AE46" s="90">
        <v>2</v>
      </c>
      <c r="AF46" s="90">
        <v>2</v>
      </c>
      <c r="AG46" s="90">
        <v>2</v>
      </c>
      <c r="AH46" s="90">
        <v>2</v>
      </c>
      <c r="AI46" s="90">
        <v>2</v>
      </c>
      <c r="AJ46" s="90">
        <v>2</v>
      </c>
      <c r="AK46" s="90">
        <v>2</v>
      </c>
      <c r="AL46" s="90">
        <v>2</v>
      </c>
      <c r="AM46" s="90">
        <v>2</v>
      </c>
      <c r="AN46" s="90">
        <v>2</v>
      </c>
      <c r="AO46" s="90" t="s">
        <v>67</v>
      </c>
      <c r="AP46" s="90"/>
      <c r="AQ46" s="90"/>
      <c r="AR46" s="90"/>
      <c r="AS46" s="90"/>
      <c r="AT46" s="92" t="s">
        <v>38</v>
      </c>
      <c r="AU46" s="92" t="s">
        <v>38</v>
      </c>
      <c r="AV46" s="75">
        <v>0</v>
      </c>
      <c r="AW46" s="70">
        <v>0</v>
      </c>
      <c r="AX46" s="70">
        <v>0</v>
      </c>
      <c r="AY46" s="70">
        <v>0</v>
      </c>
      <c r="AZ46" s="70">
        <v>0</v>
      </c>
      <c r="BA46" s="70">
        <v>0</v>
      </c>
      <c r="BB46" s="70">
        <v>0</v>
      </c>
      <c r="BC46" s="70">
        <v>0</v>
      </c>
      <c r="BD46" s="70">
        <v>0</v>
      </c>
      <c r="BE46" s="30"/>
      <c r="BF46" s="30"/>
      <c r="BG46" s="30">
        <f t="shared" si="7"/>
        <v>34</v>
      </c>
      <c r="BH46" s="19"/>
      <c r="BI46" s="19"/>
      <c r="BJ46" s="19"/>
      <c r="BK46" s="19"/>
      <c r="BL46" s="20"/>
      <c r="BM46" s="20"/>
      <c r="BN46" s="20"/>
      <c r="BO46" s="20"/>
      <c r="BP46" s="19"/>
      <c r="BQ46" s="20"/>
      <c r="BR46" s="20"/>
      <c r="BS46" s="20"/>
      <c r="BT46" s="20"/>
      <c r="BU46" s="20"/>
      <c r="BV46" s="21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19"/>
      <c r="CJ46" s="20"/>
    </row>
    <row r="47" spans="1:88" s="22" customFormat="1" ht="28.5" customHeight="1" x14ac:dyDescent="0.2">
      <c r="A47" s="146"/>
      <c r="B47" s="143"/>
      <c r="C47" s="143"/>
      <c r="D47" s="31" t="s">
        <v>12</v>
      </c>
      <c r="E47" s="52"/>
      <c r="F47" s="52"/>
      <c r="G47" s="52"/>
      <c r="H47" s="52"/>
      <c r="I47" s="52"/>
      <c r="J47" s="52"/>
      <c r="K47" s="52" t="s">
        <v>67</v>
      </c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75">
        <v>0</v>
      </c>
      <c r="W47" s="75">
        <v>0</v>
      </c>
      <c r="X47" s="52"/>
      <c r="Y47" s="52"/>
      <c r="Z47" s="52"/>
      <c r="AA47" s="52"/>
      <c r="AB47" s="52"/>
      <c r="AC47" s="52"/>
      <c r="AD47" s="52">
        <v>2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92" t="s">
        <v>38</v>
      </c>
      <c r="AU47" s="92" t="s">
        <v>38</v>
      </c>
      <c r="AV47" s="75">
        <v>0</v>
      </c>
      <c r="AW47" s="70">
        <v>0</v>
      </c>
      <c r="AX47" s="70">
        <v>0</v>
      </c>
      <c r="AY47" s="70">
        <v>0</v>
      </c>
      <c r="AZ47" s="70">
        <v>0</v>
      </c>
      <c r="BA47" s="70">
        <v>0</v>
      </c>
      <c r="BB47" s="70">
        <v>0</v>
      </c>
      <c r="BC47" s="70">
        <v>0</v>
      </c>
      <c r="BD47" s="70">
        <v>0</v>
      </c>
      <c r="BE47" s="31"/>
      <c r="BF47" s="31"/>
      <c r="BG47" s="31">
        <f t="shared" si="7"/>
        <v>2</v>
      </c>
      <c r="BH47" s="19"/>
      <c r="BI47" s="19"/>
      <c r="BJ47" s="19"/>
      <c r="BK47" s="19"/>
      <c r="BL47" s="20"/>
      <c r="BM47" s="20"/>
      <c r="BN47" s="20"/>
      <c r="BO47" s="20"/>
      <c r="BP47" s="19"/>
      <c r="BQ47" s="20"/>
      <c r="BR47" s="20"/>
      <c r="BS47" s="20"/>
      <c r="BT47" s="20"/>
      <c r="BU47" s="20"/>
      <c r="BV47" s="21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19"/>
      <c r="CJ47" s="20"/>
    </row>
    <row r="48" spans="1:88" s="22" customFormat="1" ht="29.25" customHeight="1" x14ac:dyDescent="0.2">
      <c r="A48" s="55"/>
      <c r="B48" s="143" t="s">
        <v>108</v>
      </c>
      <c r="C48" s="164" t="s">
        <v>46</v>
      </c>
      <c r="D48" s="30" t="s">
        <v>11</v>
      </c>
      <c r="E48" s="90">
        <v>2</v>
      </c>
      <c r="F48" s="90">
        <v>2</v>
      </c>
      <c r="G48" s="90">
        <v>2</v>
      </c>
      <c r="H48" s="90">
        <v>2</v>
      </c>
      <c r="I48" s="90">
        <v>2</v>
      </c>
      <c r="J48" s="90">
        <v>2</v>
      </c>
      <c r="K48" s="90">
        <v>2</v>
      </c>
      <c r="L48" s="90">
        <v>2</v>
      </c>
      <c r="M48" s="90">
        <v>2</v>
      </c>
      <c r="N48" s="90">
        <v>2</v>
      </c>
      <c r="O48" s="90">
        <v>2</v>
      </c>
      <c r="P48" s="90">
        <v>2</v>
      </c>
      <c r="Q48" s="90">
        <v>2</v>
      </c>
      <c r="R48" s="90">
        <v>2</v>
      </c>
      <c r="S48" s="90">
        <v>2</v>
      </c>
      <c r="T48" s="90">
        <v>2</v>
      </c>
      <c r="U48" s="90">
        <v>2</v>
      </c>
      <c r="V48" s="75"/>
      <c r="W48" s="75">
        <v>0</v>
      </c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2" t="s">
        <v>38</v>
      </c>
      <c r="AU48" s="92" t="s">
        <v>38</v>
      </c>
      <c r="AV48" s="75">
        <v>0</v>
      </c>
      <c r="AW48" s="70">
        <v>0</v>
      </c>
      <c r="AX48" s="70">
        <v>0</v>
      </c>
      <c r="AY48" s="70">
        <v>0</v>
      </c>
      <c r="AZ48" s="70">
        <v>0</v>
      </c>
      <c r="BA48" s="70">
        <v>0</v>
      </c>
      <c r="BB48" s="70">
        <v>0</v>
      </c>
      <c r="BC48" s="70">
        <v>0</v>
      </c>
      <c r="BD48" s="70">
        <v>0</v>
      </c>
      <c r="BE48" s="30"/>
      <c r="BF48" s="30"/>
      <c r="BG48" s="30">
        <f t="shared" ref="BG48:BG57" si="8">SUM(E48:BD48)</f>
        <v>34</v>
      </c>
      <c r="BH48" s="19"/>
      <c r="BI48" s="19"/>
      <c r="BJ48" s="19"/>
      <c r="BK48" s="19"/>
      <c r="BL48" s="20"/>
      <c r="BM48" s="20"/>
      <c r="BN48" s="20"/>
      <c r="BO48" s="20"/>
      <c r="BP48" s="19"/>
      <c r="BQ48" s="20"/>
      <c r="BR48" s="20"/>
      <c r="BS48" s="20"/>
      <c r="BT48" s="20"/>
      <c r="BU48" s="20"/>
      <c r="BV48" s="21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19"/>
      <c r="CJ48" s="20"/>
    </row>
    <row r="49" spans="1:88" s="22" customFormat="1" ht="26.25" customHeight="1" x14ac:dyDescent="0.2">
      <c r="A49" s="55"/>
      <c r="B49" s="143"/>
      <c r="C49" s="165"/>
      <c r="D49" s="31" t="s">
        <v>12</v>
      </c>
      <c r="E49" s="52"/>
      <c r="F49" s="52">
        <v>2</v>
      </c>
      <c r="G49" s="52" t="s">
        <v>67</v>
      </c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75">
        <v>0</v>
      </c>
      <c r="W49" s="75">
        <v>0</v>
      </c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92" t="s">
        <v>38</v>
      </c>
      <c r="AU49" s="92" t="s">
        <v>38</v>
      </c>
      <c r="AV49" s="75">
        <v>0</v>
      </c>
      <c r="AW49" s="70">
        <v>0</v>
      </c>
      <c r="AX49" s="70">
        <v>0</v>
      </c>
      <c r="AY49" s="70">
        <v>0</v>
      </c>
      <c r="AZ49" s="70">
        <v>0</v>
      </c>
      <c r="BA49" s="70">
        <v>0</v>
      </c>
      <c r="BB49" s="70">
        <v>0</v>
      </c>
      <c r="BC49" s="70">
        <v>0</v>
      </c>
      <c r="BD49" s="70">
        <v>0</v>
      </c>
      <c r="BE49" s="31"/>
      <c r="BF49" s="31"/>
      <c r="BG49" s="31">
        <f t="shared" si="8"/>
        <v>2</v>
      </c>
      <c r="BH49" s="19"/>
      <c r="BI49" s="19"/>
      <c r="BJ49" s="19"/>
      <c r="BK49" s="19"/>
      <c r="BL49" s="20"/>
      <c r="BM49" s="20"/>
      <c r="BN49" s="20"/>
      <c r="BO49" s="20"/>
      <c r="BP49" s="19"/>
      <c r="BQ49" s="20"/>
      <c r="BR49" s="20"/>
      <c r="BS49" s="20"/>
      <c r="BT49" s="20"/>
      <c r="BU49" s="20"/>
      <c r="BV49" s="21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19"/>
      <c r="CJ49" s="20"/>
    </row>
    <row r="50" spans="1:88" s="13" customFormat="1" ht="32.25" customHeight="1" x14ac:dyDescent="0.2">
      <c r="A50" s="55"/>
      <c r="B50" s="167" t="s">
        <v>24</v>
      </c>
      <c r="C50" s="167" t="s">
        <v>79</v>
      </c>
      <c r="D50" s="96" t="s">
        <v>11</v>
      </c>
      <c r="E50" s="97">
        <f t="shared" ref="E50:S50" si="9">E52+E54+E56+E58</f>
        <v>10</v>
      </c>
      <c r="F50" s="97">
        <f t="shared" si="9"/>
        <v>10</v>
      </c>
      <c r="G50" s="97">
        <f t="shared" si="9"/>
        <v>12</v>
      </c>
      <c r="H50" s="97">
        <f t="shared" si="9"/>
        <v>10</v>
      </c>
      <c r="I50" s="97">
        <f t="shared" si="9"/>
        <v>10</v>
      </c>
      <c r="J50" s="97">
        <f t="shared" si="9"/>
        <v>8</v>
      </c>
      <c r="K50" s="97">
        <f t="shared" si="9"/>
        <v>8</v>
      </c>
      <c r="L50" s="97">
        <f t="shared" si="9"/>
        <v>8</v>
      </c>
      <c r="M50" s="97">
        <f t="shared" si="9"/>
        <v>8</v>
      </c>
      <c r="N50" s="97">
        <f t="shared" si="9"/>
        <v>8</v>
      </c>
      <c r="O50" s="97">
        <f t="shared" si="9"/>
        <v>8</v>
      </c>
      <c r="P50" s="97">
        <f t="shared" si="9"/>
        <v>8</v>
      </c>
      <c r="Q50" s="97">
        <f t="shared" si="9"/>
        <v>8</v>
      </c>
      <c r="R50" s="97">
        <f t="shared" si="9"/>
        <v>8</v>
      </c>
      <c r="S50" s="97">
        <f t="shared" si="9"/>
        <v>8</v>
      </c>
      <c r="T50" s="97">
        <f>T52+T54+T56</f>
        <v>6</v>
      </c>
      <c r="U50" s="97">
        <f>U52+U54+U56</f>
        <v>6</v>
      </c>
      <c r="V50" s="75">
        <v>0</v>
      </c>
      <c r="W50" s="75">
        <v>0</v>
      </c>
      <c r="X50" s="98">
        <f t="shared" ref="X50:AK50" si="10">X52+X54</f>
        <v>4</v>
      </c>
      <c r="Y50" s="98">
        <f t="shared" si="10"/>
        <v>4</v>
      </c>
      <c r="Z50" s="98">
        <f t="shared" si="10"/>
        <v>4</v>
      </c>
      <c r="AA50" s="98">
        <f t="shared" si="10"/>
        <v>4</v>
      </c>
      <c r="AB50" s="98">
        <f t="shared" si="10"/>
        <v>4</v>
      </c>
      <c r="AC50" s="98">
        <f t="shared" si="10"/>
        <v>4</v>
      </c>
      <c r="AD50" s="98">
        <f t="shared" si="10"/>
        <v>4</v>
      </c>
      <c r="AE50" s="98">
        <f t="shared" si="10"/>
        <v>4</v>
      </c>
      <c r="AF50" s="98">
        <f t="shared" si="10"/>
        <v>4</v>
      </c>
      <c r="AG50" s="98">
        <f t="shared" si="10"/>
        <v>4</v>
      </c>
      <c r="AH50" s="98">
        <f t="shared" si="10"/>
        <v>4</v>
      </c>
      <c r="AI50" s="98">
        <f t="shared" si="10"/>
        <v>4</v>
      </c>
      <c r="AJ50" s="98">
        <f t="shared" si="10"/>
        <v>6</v>
      </c>
      <c r="AK50" s="98">
        <f t="shared" si="10"/>
        <v>6</v>
      </c>
      <c r="AL50" s="98">
        <f>AL52</f>
        <v>4</v>
      </c>
      <c r="AM50" s="98">
        <f>AM52</f>
        <v>2</v>
      </c>
      <c r="AN50" s="98">
        <f>AN52</f>
        <v>2</v>
      </c>
      <c r="AO50" s="98">
        <f>AO52</f>
        <v>2</v>
      </c>
      <c r="AP50" s="98">
        <f>AP52+AP56</f>
        <v>0</v>
      </c>
      <c r="AQ50" s="98">
        <f t="shared" ref="AQ50:AS51" si="11">AQ52</f>
        <v>0</v>
      </c>
      <c r="AR50" s="98">
        <f t="shared" si="11"/>
        <v>0</v>
      </c>
      <c r="AS50" s="98">
        <f t="shared" si="11"/>
        <v>0</v>
      </c>
      <c r="AT50" s="92" t="s">
        <v>38</v>
      </c>
      <c r="AU50" s="92" t="s">
        <v>38</v>
      </c>
      <c r="AV50" s="75">
        <v>0</v>
      </c>
      <c r="AW50" s="75">
        <v>0</v>
      </c>
      <c r="AX50" s="75">
        <f t="shared" ref="AX50:BD51" si="12">AX52</f>
        <v>0</v>
      </c>
      <c r="AY50" s="75">
        <f t="shared" si="12"/>
        <v>0</v>
      </c>
      <c r="AZ50" s="75">
        <f t="shared" si="12"/>
        <v>0</v>
      </c>
      <c r="BA50" s="75">
        <f t="shared" si="12"/>
        <v>0</v>
      </c>
      <c r="BB50" s="75">
        <f t="shared" si="12"/>
        <v>0</v>
      </c>
      <c r="BC50" s="75">
        <f t="shared" si="12"/>
        <v>0</v>
      </c>
      <c r="BD50" s="75">
        <f t="shared" si="12"/>
        <v>0</v>
      </c>
      <c r="BE50" s="66" t="e">
        <f>SUM(#REF!+#REF!+BE58)</f>
        <v>#REF!</v>
      </c>
      <c r="BF50" s="66" t="e">
        <f>SUM(#REF!+#REF!+BF58)</f>
        <v>#REF!</v>
      </c>
      <c r="BG50" s="98">
        <f>SUM(E50:BD50)</f>
        <v>214</v>
      </c>
      <c r="BH50" s="17"/>
      <c r="BI50" s="17">
        <v>214</v>
      </c>
      <c r="BJ50" s="17"/>
      <c r="BK50" s="17"/>
      <c r="BL50" s="16"/>
      <c r="BM50" s="16"/>
      <c r="BN50" s="16"/>
      <c r="BO50" s="16"/>
      <c r="BP50" s="17"/>
      <c r="BQ50" s="16"/>
      <c r="BR50" s="16"/>
      <c r="BS50" s="16"/>
      <c r="BT50" s="16"/>
      <c r="BU50" s="16"/>
      <c r="BV50" s="18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7"/>
      <c r="CJ50" s="16"/>
    </row>
    <row r="51" spans="1:88" s="13" customFormat="1" ht="32.25" customHeight="1" x14ac:dyDescent="0.2">
      <c r="A51" s="55"/>
      <c r="B51" s="167"/>
      <c r="C51" s="167"/>
      <c r="D51" s="96" t="s">
        <v>12</v>
      </c>
      <c r="E51" s="97">
        <f>E57</f>
        <v>2</v>
      </c>
      <c r="F51" s="97">
        <f>F53</f>
        <v>2</v>
      </c>
      <c r="G51" s="97">
        <f>G57</f>
        <v>2</v>
      </c>
      <c r="H51" s="97">
        <f>H53</f>
        <v>2</v>
      </c>
      <c r="I51" s="97">
        <f>I59</f>
        <v>2</v>
      </c>
      <c r="J51" s="97">
        <f>J53</f>
        <v>2</v>
      </c>
      <c r="K51" s="97">
        <f t="shared" ref="K51:U51" si="13">K53</f>
        <v>0</v>
      </c>
      <c r="L51" s="97">
        <f t="shared" si="13"/>
        <v>2</v>
      </c>
      <c r="M51" s="97">
        <f t="shared" si="13"/>
        <v>0</v>
      </c>
      <c r="N51" s="97">
        <f>N55</f>
        <v>2</v>
      </c>
      <c r="O51" s="97">
        <v>0</v>
      </c>
      <c r="P51" s="97">
        <f>P55</f>
        <v>2</v>
      </c>
      <c r="Q51" s="97">
        <f t="shared" si="13"/>
        <v>0</v>
      </c>
      <c r="R51" s="97">
        <f>R55</f>
        <v>2</v>
      </c>
      <c r="S51" s="97">
        <f t="shared" si="13"/>
        <v>0</v>
      </c>
      <c r="T51" s="97">
        <f>T55</f>
        <v>2</v>
      </c>
      <c r="U51" s="97">
        <f t="shared" si="13"/>
        <v>0</v>
      </c>
      <c r="V51" s="75">
        <v>0</v>
      </c>
      <c r="W51" s="75">
        <v>0</v>
      </c>
      <c r="X51" s="98">
        <f>X53</f>
        <v>0</v>
      </c>
      <c r="Y51" s="98">
        <f>Y53</f>
        <v>0</v>
      </c>
      <c r="Z51" s="98">
        <f>-Z53</f>
        <v>0</v>
      </c>
      <c r="AA51" s="98">
        <f>-AA53</f>
        <v>0</v>
      </c>
      <c r="AB51" s="98">
        <f>-AB53</f>
        <v>0</v>
      </c>
      <c r="AC51" s="98">
        <f>-AC53</f>
        <v>0</v>
      </c>
      <c r="AD51" s="98">
        <f>-AD53</f>
        <v>0</v>
      </c>
      <c r="AE51" s="98">
        <f>AE53</f>
        <v>0</v>
      </c>
      <c r="AF51" s="98">
        <f>AF53</f>
        <v>0</v>
      </c>
      <c r="AG51" s="98">
        <v>0</v>
      </c>
      <c r="AH51" s="98">
        <v>0</v>
      </c>
      <c r="AI51" s="98">
        <v>0</v>
      </c>
      <c r="AJ51" s="98">
        <v>0</v>
      </c>
      <c r="AK51" s="98">
        <f t="shared" ref="AK51:AP51" si="14">AK53</f>
        <v>0</v>
      </c>
      <c r="AL51" s="98">
        <v>0</v>
      </c>
      <c r="AM51" s="98">
        <f t="shared" si="14"/>
        <v>0</v>
      </c>
      <c r="AN51" s="98">
        <f t="shared" si="14"/>
        <v>0</v>
      </c>
      <c r="AO51" s="98">
        <f t="shared" si="14"/>
        <v>0</v>
      </c>
      <c r="AP51" s="98">
        <f t="shared" si="14"/>
        <v>0</v>
      </c>
      <c r="AQ51" s="98">
        <f t="shared" si="11"/>
        <v>0</v>
      </c>
      <c r="AR51" s="98">
        <f t="shared" si="11"/>
        <v>0</v>
      </c>
      <c r="AS51" s="98">
        <f t="shared" si="11"/>
        <v>0</v>
      </c>
      <c r="AT51" s="92" t="s">
        <v>38</v>
      </c>
      <c r="AU51" s="92" t="s">
        <v>38</v>
      </c>
      <c r="AV51" s="75">
        <v>0</v>
      </c>
      <c r="AW51" s="75">
        <f>AW53</f>
        <v>0</v>
      </c>
      <c r="AX51" s="75">
        <f t="shared" si="12"/>
        <v>0</v>
      </c>
      <c r="AY51" s="75">
        <f t="shared" si="12"/>
        <v>0</v>
      </c>
      <c r="AZ51" s="75">
        <f t="shared" si="12"/>
        <v>0</v>
      </c>
      <c r="BA51" s="75">
        <f t="shared" si="12"/>
        <v>0</v>
      </c>
      <c r="BB51" s="75">
        <f t="shared" si="12"/>
        <v>0</v>
      </c>
      <c r="BC51" s="75">
        <f t="shared" si="12"/>
        <v>0</v>
      </c>
      <c r="BD51" s="75">
        <f t="shared" si="12"/>
        <v>0</v>
      </c>
      <c r="BE51" s="81"/>
      <c r="BF51" s="81"/>
      <c r="BG51" s="98">
        <f t="shared" si="8"/>
        <v>22</v>
      </c>
      <c r="BH51" s="17"/>
      <c r="BI51" s="17"/>
      <c r="BJ51" s="17"/>
      <c r="BK51" s="17"/>
      <c r="BL51" s="16"/>
      <c r="BM51" s="16"/>
      <c r="BN51" s="16"/>
      <c r="BO51" s="16"/>
      <c r="BP51" s="17"/>
      <c r="BQ51" s="16"/>
      <c r="BR51" s="16"/>
      <c r="BS51" s="16"/>
      <c r="BT51" s="16"/>
      <c r="BU51" s="16"/>
      <c r="BV51" s="18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7"/>
      <c r="CJ51" s="16"/>
    </row>
    <row r="52" spans="1:88" s="13" customFormat="1" ht="29.25" customHeight="1" x14ac:dyDescent="0.2">
      <c r="A52" s="55"/>
      <c r="B52" s="143" t="s">
        <v>33</v>
      </c>
      <c r="C52" s="143" t="s">
        <v>35</v>
      </c>
      <c r="D52" s="30" t="s">
        <v>11</v>
      </c>
      <c r="E52" s="90">
        <v>4</v>
      </c>
      <c r="F52" s="90">
        <v>4</v>
      </c>
      <c r="G52" s="90">
        <v>4</v>
      </c>
      <c r="H52" s="90">
        <v>4</v>
      </c>
      <c r="I52" s="90">
        <v>4</v>
      </c>
      <c r="J52" s="90">
        <v>2</v>
      </c>
      <c r="K52" s="90">
        <v>2</v>
      </c>
      <c r="L52" s="90">
        <v>2</v>
      </c>
      <c r="M52" s="90">
        <v>2</v>
      </c>
      <c r="N52" s="90">
        <v>2</v>
      </c>
      <c r="O52" s="90">
        <v>2</v>
      </c>
      <c r="P52" s="90">
        <v>2</v>
      </c>
      <c r="Q52" s="90">
        <v>2</v>
      </c>
      <c r="R52" s="90">
        <v>2</v>
      </c>
      <c r="S52" s="90">
        <v>2</v>
      </c>
      <c r="T52" s="90">
        <v>2</v>
      </c>
      <c r="U52" s="90">
        <v>2</v>
      </c>
      <c r="V52" s="75">
        <v>0</v>
      </c>
      <c r="W52" s="75">
        <v>0</v>
      </c>
      <c r="X52" s="30">
        <v>2</v>
      </c>
      <c r="Y52" s="30">
        <v>2</v>
      </c>
      <c r="Z52" s="30">
        <v>2</v>
      </c>
      <c r="AA52" s="30">
        <v>2</v>
      </c>
      <c r="AB52" s="30">
        <v>2</v>
      </c>
      <c r="AC52" s="30">
        <v>2</v>
      </c>
      <c r="AD52" s="30">
        <v>2</v>
      </c>
      <c r="AE52" s="30">
        <v>2</v>
      </c>
      <c r="AF52" s="30">
        <v>2</v>
      </c>
      <c r="AG52" s="30">
        <v>2</v>
      </c>
      <c r="AH52" s="30">
        <v>2</v>
      </c>
      <c r="AI52" s="30">
        <v>2</v>
      </c>
      <c r="AJ52" s="30">
        <v>4</v>
      </c>
      <c r="AK52" s="30">
        <v>4</v>
      </c>
      <c r="AL52" s="30">
        <v>4</v>
      </c>
      <c r="AM52" s="30">
        <v>2</v>
      </c>
      <c r="AN52" s="30">
        <v>2</v>
      </c>
      <c r="AO52" s="30">
        <v>2</v>
      </c>
      <c r="AP52" s="30"/>
      <c r="AQ52" s="30"/>
      <c r="AR52" s="30"/>
      <c r="AS52" s="30"/>
      <c r="AT52" s="92" t="s">
        <v>38</v>
      </c>
      <c r="AU52" s="92" t="s">
        <v>38</v>
      </c>
      <c r="AV52" s="70">
        <v>0</v>
      </c>
      <c r="AW52" s="75">
        <v>0</v>
      </c>
      <c r="AX52" s="75">
        <v>0</v>
      </c>
      <c r="AY52" s="75">
        <v>0</v>
      </c>
      <c r="AZ52" s="75">
        <v>0</v>
      </c>
      <c r="BA52" s="75">
        <v>0</v>
      </c>
      <c r="BB52" s="75">
        <v>0</v>
      </c>
      <c r="BC52" s="75">
        <v>0</v>
      </c>
      <c r="BD52" s="75">
        <v>0</v>
      </c>
      <c r="BE52" s="30"/>
      <c r="BF52" s="30"/>
      <c r="BG52" s="30">
        <f t="shared" si="8"/>
        <v>86</v>
      </c>
      <c r="BH52" s="17"/>
      <c r="BI52" s="17"/>
      <c r="BJ52" s="17"/>
      <c r="BK52" s="17"/>
      <c r="BL52" s="16"/>
      <c r="BM52" s="16"/>
      <c r="BN52" s="16"/>
      <c r="BO52" s="16"/>
      <c r="BP52" s="17"/>
      <c r="BQ52" s="16"/>
      <c r="BR52" s="16"/>
      <c r="BS52" s="16"/>
      <c r="BT52" s="16"/>
      <c r="BU52" s="16"/>
      <c r="BV52" s="18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7"/>
      <c r="CJ52" s="16"/>
    </row>
    <row r="53" spans="1:88" s="13" customFormat="1" ht="29.25" customHeight="1" x14ac:dyDescent="0.2">
      <c r="A53" s="55"/>
      <c r="B53" s="143"/>
      <c r="C53" s="145"/>
      <c r="D53" s="31" t="s">
        <v>12</v>
      </c>
      <c r="E53" s="52"/>
      <c r="F53" s="52">
        <v>2</v>
      </c>
      <c r="G53" s="52"/>
      <c r="H53" s="52">
        <v>2</v>
      </c>
      <c r="I53" s="52"/>
      <c r="J53" s="52">
        <v>2</v>
      </c>
      <c r="K53" s="52"/>
      <c r="L53" s="52">
        <v>2</v>
      </c>
      <c r="M53" s="52"/>
      <c r="N53" s="52"/>
      <c r="O53" s="52"/>
      <c r="P53" s="52"/>
      <c r="Q53" s="52"/>
      <c r="R53" s="52"/>
      <c r="S53" s="52"/>
      <c r="T53" s="52"/>
      <c r="U53" s="52"/>
      <c r="V53" s="75">
        <v>0</v>
      </c>
      <c r="W53" s="75">
        <v>0</v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 t="s">
        <v>67</v>
      </c>
      <c r="AJ53" s="31" t="s">
        <v>67</v>
      </c>
      <c r="AK53" s="31"/>
      <c r="AL53" s="31" t="s">
        <v>67</v>
      </c>
      <c r="AM53" s="31"/>
      <c r="AN53" s="31"/>
      <c r="AO53" s="31"/>
      <c r="AP53" s="31"/>
      <c r="AQ53" s="31"/>
      <c r="AR53" s="31"/>
      <c r="AS53" s="31"/>
      <c r="AT53" s="92" t="s">
        <v>38</v>
      </c>
      <c r="AU53" s="92" t="s">
        <v>38</v>
      </c>
      <c r="AV53" s="70">
        <v>0</v>
      </c>
      <c r="AW53" s="75">
        <v>0</v>
      </c>
      <c r="AX53" s="75">
        <v>0</v>
      </c>
      <c r="AY53" s="75">
        <v>0</v>
      </c>
      <c r="AZ53" s="75">
        <v>0</v>
      </c>
      <c r="BA53" s="75">
        <v>0</v>
      </c>
      <c r="BB53" s="75">
        <v>0</v>
      </c>
      <c r="BC53" s="75">
        <v>0</v>
      </c>
      <c r="BD53" s="75">
        <v>0</v>
      </c>
      <c r="BE53" s="31"/>
      <c r="BF53" s="31"/>
      <c r="BG53" s="31">
        <f t="shared" si="8"/>
        <v>8</v>
      </c>
      <c r="BH53" s="17"/>
      <c r="BI53" s="17"/>
      <c r="BJ53" s="17"/>
      <c r="BK53" s="17"/>
      <c r="BL53" s="16"/>
      <c r="BM53" s="16"/>
      <c r="BN53" s="16"/>
      <c r="BO53" s="16"/>
      <c r="BP53" s="17"/>
      <c r="BQ53" s="16"/>
      <c r="BR53" s="16"/>
      <c r="BS53" s="16"/>
      <c r="BT53" s="16"/>
      <c r="BU53" s="16"/>
      <c r="BV53" s="18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7"/>
      <c r="CJ53" s="16"/>
    </row>
    <row r="54" spans="1:88" s="13" customFormat="1" ht="28.5" customHeight="1" x14ac:dyDescent="0.2">
      <c r="A54" s="55"/>
      <c r="B54" s="143" t="s">
        <v>34</v>
      </c>
      <c r="C54" s="143" t="s">
        <v>109</v>
      </c>
      <c r="D54" s="30" t="s">
        <v>11</v>
      </c>
      <c r="E54" s="90">
        <v>2</v>
      </c>
      <c r="F54" s="90">
        <v>2</v>
      </c>
      <c r="G54" s="90">
        <v>2</v>
      </c>
      <c r="H54" s="90">
        <v>2</v>
      </c>
      <c r="I54" s="90">
        <v>2</v>
      </c>
      <c r="J54" s="90">
        <v>2</v>
      </c>
      <c r="K54" s="90">
        <v>2</v>
      </c>
      <c r="L54" s="90">
        <v>2</v>
      </c>
      <c r="M54" s="90">
        <v>2</v>
      </c>
      <c r="N54" s="90">
        <v>2</v>
      </c>
      <c r="O54" s="90">
        <v>2</v>
      </c>
      <c r="P54" s="90">
        <v>2</v>
      </c>
      <c r="Q54" s="90">
        <v>2</v>
      </c>
      <c r="R54" s="90">
        <v>2</v>
      </c>
      <c r="S54" s="90">
        <v>2</v>
      </c>
      <c r="T54" s="90">
        <v>2</v>
      </c>
      <c r="U54" s="90">
        <v>2</v>
      </c>
      <c r="V54" s="75">
        <v>0</v>
      </c>
      <c r="W54" s="75">
        <v>0</v>
      </c>
      <c r="X54" s="30">
        <v>2</v>
      </c>
      <c r="Y54" s="30">
        <v>2</v>
      </c>
      <c r="Z54" s="30">
        <v>2</v>
      </c>
      <c r="AA54" s="30">
        <v>2</v>
      </c>
      <c r="AB54" s="30">
        <v>2</v>
      </c>
      <c r="AC54" s="30">
        <v>2</v>
      </c>
      <c r="AD54" s="30">
        <v>2</v>
      </c>
      <c r="AE54" s="30">
        <v>2</v>
      </c>
      <c r="AF54" s="30">
        <v>2</v>
      </c>
      <c r="AG54" s="30">
        <v>2</v>
      </c>
      <c r="AH54" s="30">
        <v>2</v>
      </c>
      <c r="AI54" s="30">
        <v>2</v>
      </c>
      <c r="AJ54" s="30">
        <v>2</v>
      </c>
      <c r="AK54" s="30">
        <v>2</v>
      </c>
      <c r="AL54" s="30" t="s">
        <v>67</v>
      </c>
      <c r="AM54" s="30"/>
      <c r="AN54" s="30"/>
      <c r="AO54" s="30"/>
      <c r="AP54" s="30"/>
      <c r="AQ54" s="30"/>
      <c r="AR54" s="30"/>
      <c r="AS54" s="30"/>
      <c r="AT54" s="92" t="s">
        <v>38</v>
      </c>
      <c r="AU54" s="92" t="s">
        <v>38</v>
      </c>
      <c r="AV54" s="70">
        <v>0</v>
      </c>
      <c r="AW54" s="75">
        <v>0</v>
      </c>
      <c r="AX54" s="75">
        <v>0</v>
      </c>
      <c r="AY54" s="75">
        <v>0</v>
      </c>
      <c r="AZ54" s="75">
        <v>0</v>
      </c>
      <c r="BA54" s="75">
        <v>0</v>
      </c>
      <c r="BB54" s="75">
        <v>0</v>
      </c>
      <c r="BC54" s="75">
        <v>0</v>
      </c>
      <c r="BD54" s="75">
        <v>0</v>
      </c>
      <c r="BE54" s="30"/>
      <c r="BF54" s="30"/>
      <c r="BG54" s="30">
        <f t="shared" si="8"/>
        <v>62</v>
      </c>
      <c r="BH54" s="17"/>
      <c r="BI54" s="17"/>
      <c r="BJ54" s="17"/>
      <c r="BK54" s="17"/>
      <c r="BL54" s="16"/>
      <c r="BM54" s="16"/>
      <c r="BN54" s="16"/>
      <c r="BO54" s="16"/>
      <c r="BP54" s="17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7"/>
      <c r="CJ54" s="16"/>
    </row>
    <row r="55" spans="1:88" s="13" customFormat="1" ht="33.75" customHeight="1" x14ac:dyDescent="0.2">
      <c r="A55" s="55"/>
      <c r="B55" s="143"/>
      <c r="C55" s="145"/>
      <c r="D55" s="31" t="s">
        <v>12</v>
      </c>
      <c r="E55" s="52"/>
      <c r="F55" s="52"/>
      <c r="G55" s="52"/>
      <c r="H55" s="52"/>
      <c r="I55" s="52"/>
      <c r="J55" s="52" t="s">
        <v>113</v>
      </c>
      <c r="K55" s="52"/>
      <c r="L55" s="52"/>
      <c r="M55" s="52"/>
      <c r="N55" s="52">
        <v>2</v>
      </c>
      <c r="O55" s="52"/>
      <c r="P55" s="52">
        <v>2</v>
      </c>
      <c r="Q55" s="52"/>
      <c r="R55" s="52">
        <v>2</v>
      </c>
      <c r="S55" s="52"/>
      <c r="T55" s="52">
        <v>2</v>
      </c>
      <c r="U55" s="52"/>
      <c r="V55" s="75">
        <v>0</v>
      </c>
      <c r="W55" s="75">
        <v>0</v>
      </c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92" t="s">
        <v>38</v>
      </c>
      <c r="AU55" s="92" t="s">
        <v>38</v>
      </c>
      <c r="AV55" s="70">
        <v>0</v>
      </c>
      <c r="AW55" s="75">
        <v>0</v>
      </c>
      <c r="AX55" s="75">
        <v>0</v>
      </c>
      <c r="AY55" s="75">
        <v>0</v>
      </c>
      <c r="AZ55" s="75">
        <v>0</v>
      </c>
      <c r="BA55" s="75">
        <v>0</v>
      </c>
      <c r="BB55" s="75">
        <v>0</v>
      </c>
      <c r="BC55" s="75">
        <v>0</v>
      </c>
      <c r="BD55" s="75">
        <v>0</v>
      </c>
      <c r="BE55" s="31"/>
      <c r="BF55" s="31"/>
      <c r="BG55" s="31">
        <f t="shared" si="8"/>
        <v>8</v>
      </c>
      <c r="BH55" s="17"/>
      <c r="BI55" s="17"/>
      <c r="BJ55" s="17"/>
      <c r="BK55" s="17"/>
      <c r="BL55" s="16"/>
      <c r="BM55" s="16"/>
      <c r="BN55" s="16"/>
      <c r="BO55" s="16"/>
      <c r="BP55" s="17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7"/>
      <c r="CJ55" s="16"/>
    </row>
    <row r="56" spans="1:88" s="13" customFormat="1" ht="30" customHeight="1" x14ac:dyDescent="0.2">
      <c r="A56" s="55"/>
      <c r="B56" s="143" t="s">
        <v>110</v>
      </c>
      <c r="C56" s="143" t="s">
        <v>36</v>
      </c>
      <c r="D56" s="30" t="s">
        <v>11</v>
      </c>
      <c r="E56" s="90">
        <v>2</v>
      </c>
      <c r="F56" s="90">
        <v>2</v>
      </c>
      <c r="G56" s="90">
        <v>4</v>
      </c>
      <c r="H56" s="90">
        <v>2</v>
      </c>
      <c r="I56" s="90">
        <v>2</v>
      </c>
      <c r="J56" s="90">
        <v>2</v>
      </c>
      <c r="K56" s="90">
        <v>2</v>
      </c>
      <c r="L56" s="90">
        <v>2</v>
      </c>
      <c r="M56" s="90">
        <v>2</v>
      </c>
      <c r="N56" s="90">
        <v>2</v>
      </c>
      <c r="O56" s="90">
        <v>2</v>
      </c>
      <c r="P56" s="90">
        <v>2</v>
      </c>
      <c r="Q56" s="90">
        <v>2</v>
      </c>
      <c r="R56" s="90">
        <v>2</v>
      </c>
      <c r="S56" s="90">
        <v>2</v>
      </c>
      <c r="T56" s="90">
        <v>2</v>
      </c>
      <c r="U56" s="90">
        <v>2</v>
      </c>
      <c r="V56" s="75">
        <v>0</v>
      </c>
      <c r="W56" s="75">
        <v>0</v>
      </c>
      <c r="X56" s="30" t="s">
        <v>67</v>
      </c>
      <c r="Y56" s="30" t="s">
        <v>67</v>
      </c>
      <c r="Z56" s="30" t="s">
        <v>67</v>
      </c>
      <c r="AA56" s="30" t="s">
        <v>67</v>
      </c>
      <c r="AB56" s="30" t="s">
        <v>67</v>
      </c>
      <c r="AC56" s="30" t="s">
        <v>67</v>
      </c>
      <c r="AD56" s="30" t="s">
        <v>67</v>
      </c>
      <c r="AE56" s="30" t="s">
        <v>67</v>
      </c>
      <c r="AF56" s="30" t="s">
        <v>67</v>
      </c>
      <c r="AG56" s="30" t="s">
        <v>67</v>
      </c>
      <c r="AH56" s="30" t="s">
        <v>67</v>
      </c>
      <c r="AI56" s="30" t="s">
        <v>67</v>
      </c>
      <c r="AJ56" s="30" t="s">
        <v>67</v>
      </c>
      <c r="AK56" s="30" t="s">
        <v>67</v>
      </c>
      <c r="AL56" s="30" t="s">
        <v>67</v>
      </c>
      <c r="AM56" s="30" t="s">
        <v>67</v>
      </c>
      <c r="AN56" s="30" t="s">
        <v>67</v>
      </c>
      <c r="AO56" s="30" t="s">
        <v>67</v>
      </c>
      <c r="AP56" s="30"/>
      <c r="AQ56" s="30"/>
      <c r="AR56" s="30"/>
      <c r="AS56" s="30"/>
      <c r="AT56" s="92" t="s">
        <v>38</v>
      </c>
      <c r="AU56" s="92" t="s">
        <v>38</v>
      </c>
      <c r="AV56" s="70">
        <v>0</v>
      </c>
      <c r="AW56" s="75">
        <v>0</v>
      </c>
      <c r="AX56" s="75">
        <v>0</v>
      </c>
      <c r="AY56" s="75">
        <v>0</v>
      </c>
      <c r="AZ56" s="75">
        <v>0</v>
      </c>
      <c r="BA56" s="75">
        <v>0</v>
      </c>
      <c r="BB56" s="75">
        <v>0</v>
      </c>
      <c r="BC56" s="75">
        <v>0</v>
      </c>
      <c r="BD56" s="75">
        <v>0</v>
      </c>
      <c r="BE56" s="30"/>
      <c r="BF56" s="30"/>
      <c r="BG56" s="30">
        <f t="shared" si="8"/>
        <v>36</v>
      </c>
      <c r="BH56" s="17"/>
      <c r="BI56" s="17"/>
      <c r="BJ56" s="17"/>
      <c r="BK56" s="17"/>
      <c r="BL56" s="16"/>
      <c r="BM56" s="16"/>
      <c r="BN56" s="16"/>
      <c r="BO56" s="16"/>
      <c r="BP56" s="17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7"/>
      <c r="CJ56" s="16"/>
    </row>
    <row r="57" spans="1:88" s="13" customFormat="1" ht="32.25" customHeight="1" x14ac:dyDescent="0.2">
      <c r="A57" s="55"/>
      <c r="B57" s="143"/>
      <c r="C57" s="145"/>
      <c r="D57" s="31" t="s">
        <v>12</v>
      </c>
      <c r="E57" s="52">
        <v>2</v>
      </c>
      <c r="F57" s="52"/>
      <c r="G57" s="52">
        <v>2</v>
      </c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75">
        <v>0</v>
      </c>
      <c r="W57" s="75">
        <v>0</v>
      </c>
      <c r="X57" s="31"/>
      <c r="Y57" s="31"/>
      <c r="Z57" s="31"/>
      <c r="AA57" s="31"/>
      <c r="AB57" s="31"/>
      <c r="AC57" s="31"/>
      <c r="AD57" s="31"/>
      <c r="AE57" s="31"/>
      <c r="AF57" s="31"/>
      <c r="AG57" s="31" t="s">
        <v>67</v>
      </c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92" t="s">
        <v>38</v>
      </c>
      <c r="AU57" s="92" t="s">
        <v>38</v>
      </c>
      <c r="AV57" s="70">
        <v>0</v>
      </c>
      <c r="AW57" s="75">
        <v>0</v>
      </c>
      <c r="AX57" s="75">
        <v>0</v>
      </c>
      <c r="AY57" s="75">
        <v>0</v>
      </c>
      <c r="AZ57" s="75">
        <v>0</v>
      </c>
      <c r="BA57" s="75">
        <v>0</v>
      </c>
      <c r="BB57" s="75">
        <v>0</v>
      </c>
      <c r="BC57" s="75">
        <v>0</v>
      </c>
      <c r="BD57" s="75">
        <v>0</v>
      </c>
      <c r="BE57" s="31"/>
      <c r="BF57" s="31"/>
      <c r="BG57" s="31">
        <f t="shared" si="8"/>
        <v>4</v>
      </c>
      <c r="BH57" s="17"/>
      <c r="BI57" s="17"/>
      <c r="BJ57" s="17"/>
      <c r="BK57" s="17"/>
      <c r="BL57" s="16"/>
      <c r="BM57" s="16"/>
      <c r="BN57" s="16"/>
      <c r="BO57" s="16"/>
      <c r="BP57" s="17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7"/>
      <c r="CJ57" s="16"/>
    </row>
    <row r="58" spans="1:88" s="13" customFormat="1" ht="27" customHeight="1" x14ac:dyDescent="0.2">
      <c r="A58" s="55"/>
      <c r="B58" s="143" t="s">
        <v>111</v>
      </c>
      <c r="C58" s="143" t="s">
        <v>112</v>
      </c>
      <c r="D58" s="30" t="s">
        <v>11</v>
      </c>
      <c r="E58" s="90">
        <v>2</v>
      </c>
      <c r="F58" s="90">
        <v>2</v>
      </c>
      <c r="G58" s="90">
        <v>2</v>
      </c>
      <c r="H58" s="90">
        <v>2</v>
      </c>
      <c r="I58" s="90">
        <v>2</v>
      </c>
      <c r="J58" s="90">
        <v>2</v>
      </c>
      <c r="K58" s="90">
        <v>2</v>
      </c>
      <c r="L58" s="90">
        <v>2</v>
      </c>
      <c r="M58" s="90">
        <v>2</v>
      </c>
      <c r="N58" s="90">
        <v>2</v>
      </c>
      <c r="O58" s="90">
        <v>2</v>
      </c>
      <c r="P58" s="90">
        <v>2</v>
      </c>
      <c r="Q58" s="90">
        <v>2</v>
      </c>
      <c r="R58" s="90">
        <v>2</v>
      </c>
      <c r="S58" s="90">
        <v>2</v>
      </c>
      <c r="T58" s="90"/>
      <c r="U58" s="90"/>
      <c r="V58" s="75">
        <v>0</v>
      </c>
      <c r="W58" s="75">
        <v>0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 t="s">
        <v>67</v>
      </c>
      <c r="AN58" s="30" t="s">
        <v>67</v>
      </c>
      <c r="AO58" s="30"/>
      <c r="AP58" s="30"/>
      <c r="AQ58" s="30"/>
      <c r="AR58" s="30"/>
      <c r="AS58" s="30"/>
      <c r="AT58" s="92" t="s">
        <v>38</v>
      </c>
      <c r="AU58" s="92" t="s">
        <v>38</v>
      </c>
      <c r="AV58" s="70">
        <v>0</v>
      </c>
      <c r="AW58" s="75">
        <v>0</v>
      </c>
      <c r="AX58" s="75">
        <v>0</v>
      </c>
      <c r="AY58" s="75">
        <v>0</v>
      </c>
      <c r="AZ58" s="75">
        <v>0</v>
      </c>
      <c r="BA58" s="75">
        <v>0</v>
      </c>
      <c r="BB58" s="75">
        <v>0</v>
      </c>
      <c r="BC58" s="75">
        <v>0</v>
      </c>
      <c r="BD58" s="75">
        <v>0</v>
      </c>
      <c r="BE58" s="30"/>
      <c r="BF58" s="30"/>
      <c r="BG58" s="30">
        <f t="shared" ref="BG58:BG59" si="15">SUM(E58:BD58)</f>
        <v>30</v>
      </c>
      <c r="BH58" s="17"/>
      <c r="BI58" s="17"/>
      <c r="BJ58" s="17"/>
      <c r="BK58" s="17"/>
      <c r="BL58" s="16"/>
      <c r="BM58" s="16"/>
      <c r="BN58" s="16"/>
      <c r="BO58" s="16"/>
      <c r="BP58" s="17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7"/>
      <c r="CJ58" s="16"/>
    </row>
    <row r="59" spans="1:88" s="13" customFormat="1" ht="31.5" customHeight="1" x14ac:dyDescent="0.2">
      <c r="A59" s="55"/>
      <c r="B59" s="143"/>
      <c r="C59" s="145"/>
      <c r="D59" s="31" t="s">
        <v>12</v>
      </c>
      <c r="E59" s="52"/>
      <c r="F59" s="52"/>
      <c r="G59" s="52"/>
      <c r="H59" s="52"/>
      <c r="I59" s="52">
        <v>2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75">
        <v>0</v>
      </c>
      <c r="W59" s="75">
        <v>0</v>
      </c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 t="s">
        <v>67</v>
      </c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92" t="s">
        <v>38</v>
      </c>
      <c r="AU59" s="92" t="s">
        <v>38</v>
      </c>
      <c r="AV59" s="70">
        <v>0</v>
      </c>
      <c r="AW59" s="75">
        <v>0</v>
      </c>
      <c r="AX59" s="75">
        <v>0</v>
      </c>
      <c r="AY59" s="75">
        <v>0</v>
      </c>
      <c r="AZ59" s="75">
        <v>0</v>
      </c>
      <c r="BA59" s="75">
        <v>0</v>
      </c>
      <c r="BB59" s="75">
        <v>0</v>
      </c>
      <c r="BC59" s="75">
        <v>0</v>
      </c>
      <c r="BD59" s="75">
        <v>0</v>
      </c>
      <c r="BE59" s="31"/>
      <c r="BF59" s="31"/>
      <c r="BG59" s="31">
        <f t="shared" si="15"/>
        <v>2</v>
      </c>
      <c r="BH59" s="17"/>
      <c r="BI59" s="17"/>
      <c r="BJ59" s="17"/>
      <c r="BK59" s="17"/>
      <c r="BL59" s="16"/>
      <c r="BM59" s="16"/>
      <c r="BN59" s="16"/>
      <c r="BO59" s="16"/>
      <c r="BP59" s="17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7"/>
      <c r="CJ59" s="16"/>
    </row>
    <row r="60" spans="1:88" s="13" customFormat="1" ht="37.5" customHeight="1" x14ac:dyDescent="0.2">
      <c r="A60" s="55"/>
      <c r="B60" s="166" t="s">
        <v>13</v>
      </c>
      <c r="C60" s="169" t="s">
        <v>27</v>
      </c>
      <c r="D60" s="94" t="s">
        <v>11</v>
      </c>
      <c r="E60" s="95">
        <f t="shared" ref="E60:U60" si="16">E68</f>
        <v>16</v>
      </c>
      <c r="F60" s="95">
        <f t="shared" si="16"/>
        <v>16</v>
      </c>
      <c r="G60" s="95">
        <f t="shared" si="16"/>
        <v>14</v>
      </c>
      <c r="H60" s="95">
        <f t="shared" si="16"/>
        <v>18</v>
      </c>
      <c r="I60" s="95">
        <f t="shared" si="16"/>
        <v>16</v>
      </c>
      <c r="J60" s="95">
        <f t="shared" si="16"/>
        <v>18</v>
      </c>
      <c r="K60" s="95">
        <f t="shared" si="16"/>
        <v>18</v>
      </c>
      <c r="L60" s="95">
        <f t="shared" si="16"/>
        <v>18</v>
      </c>
      <c r="M60" s="95">
        <f t="shared" si="16"/>
        <v>16</v>
      </c>
      <c r="N60" s="95">
        <f t="shared" si="16"/>
        <v>16</v>
      </c>
      <c r="O60" s="95">
        <f t="shared" si="16"/>
        <v>16</v>
      </c>
      <c r="P60" s="95">
        <f t="shared" si="16"/>
        <v>16</v>
      </c>
      <c r="Q60" s="95">
        <f t="shared" si="16"/>
        <v>16</v>
      </c>
      <c r="R60" s="95">
        <f t="shared" si="16"/>
        <v>20</v>
      </c>
      <c r="S60" s="95">
        <f t="shared" si="16"/>
        <v>20</v>
      </c>
      <c r="T60" s="95">
        <f t="shared" si="16"/>
        <v>22</v>
      </c>
      <c r="U60" s="95">
        <f t="shared" si="16"/>
        <v>22</v>
      </c>
      <c r="V60" s="75">
        <v>0</v>
      </c>
      <c r="W60" s="75">
        <v>0</v>
      </c>
      <c r="X60" s="95">
        <f t="shared" ref="X60:AO60" si="17">X62+X68</f>
        <v>18</v>
      </c>
      <c r="Y60" s="95">
        <f t="shared" si="17"/>
        <v>18</v>
      </c>
      <c r="Z60" s="95">
        <f t="shared" si="17"/>
        <v>18</v>
      </c>
      <c r="AA60" s="95">
        <f t="shared" si="17"/>
        <v>18</v>
      </c>
      <c r="AB60" s="95">
        <f t="shared" si="17"/>
        <v>18</v>
      </c>
      <c r="AC60" s="95">
        <f t="shared" si="17"/>
        <v>18</v>
      </c>
      <c r="AD60" s="95">
        <f t="shared" si="17"/>
        <v>18</v>
      </c>
      <c r="AE60" s="95">
        <f t="shared" si="17"/>
        <v>20</v>
      </c>
      <c r="AF60" s="95">
        <f t="shared" si="17"/>
        <v>20</v>
      </c>
      <c r="AG60" s="95">
        <f t="shared" si="17"/>
        <v>20</v>
      </c>
      <c r="AH60" s="95">
        <f t="shared" si="17"/>
        <v>20</v>
      </c>
      <c r="AI60" s="95">
        <f t="shared" si="17"/>
        <v>22</v>
      </c>
      <c r="AJ60" s="95">
        <f t="shared" si="17"/>
        <v>24</v>
      </c>
      <c r="AK60" s="95">
        <f t="shared" si="17"/>
        <v>24</v>
      </c>
      <c r="AL60" s="95">
        <f t="shared" si="17"/>
        <v>28</v>
      </c>
      <c r="AM60" s="95">
        <f t="shared" si="17"/>
        <v>28</v>
      </c>
      <c r="AN60" s="95">
        <f t="shared" si="17"/>
        <v>30</v>
      </c>
      <c r="AO60" s="95">
        <f t="shared" si="17"/>
        <v>32</v>
      </c>
      <c r="AP60" s="95">
        <f>AP68</f>
        <v>36</v>
      </c>
      <c r="AQ60" s="95">
        <f>AQ68</f>
        <v>36</v>
      </c>
      <c r="AR60" s="95">
        <f>AR68</f>
        <v>36</v>
      </c>
      <c r="AS60" s="95">
        <f>AS68</f>
        <v>36</v>
      </c>
      <c r="AT60" s="92">
        <f>AT62+AT68</f>
        <v>22</v>
      </c>
      <c r="AU60" s="92" t="str">
        <f>AU68</f>
        <v>*</v>
      </c>
      <c r="AV60" s="75">
        <v>0</v>
      </c>
      <c r="AW60" s="75">
        <f>AW63</f>
        <v>0</v>
      </c>
      <c r="AX60" s="75">
        <f>AX63</f>
        <v>0</v>
      </c>
      <c r="AY60" s="75">
        <f t="shared" ref="AY60:BD60" si="18">AY64</f>
        <v>0</v>
      </c>
      <c r="AZ60" s="75">
        <f t="shared" si="18"/>
        <v>0</v>
      </c>
      <c r="BA60" s="75">
        <f t="shared" si="18"/>
        <v>0</v>
      </c>
      <c r="BB60" s="75">
        <f t="shared" si="18"/>
        <v>0</v>
      </c>
      <c r="BC60" s="75">
        <f t="shared" si="18"/>
        <v>0</v>
      </c>
      <c r="BD60" s="75">
        <f t="shared" si="18"/>
        <v>0</v>
      </c>
      <c r="BE60" s="82" t="e">
        <f>SUM(BE62+#REF!+#REF!+BE68)</f>
        <v>#REF!</v>
      </c>
      <c r="BF60" s="82" t="e">
        <f>SUM(BF62+#REF!+#REF!+BF68)</f>
        <v>#REF!</v>
      </c>
      <c r="BG60" s="95">
        <f t="shared" ref="BG60:BG65" si="19">SUM(E60:BD60)</f>
        <v>858</v>
      </c>
      <c r="BH60" s="17"/>
      <c r="BI60" s="17">
        <v>858</v>
      </c>
      <c r="BJ60" s="17"/>
      <c r="BK60" s="17"/>
      <c r="BL60" s="16"/>
      <c r="BM60" s="16"/>
      <c r="BN60" s="16"/>
      <c r="BO60" s="16"/>
      <c r="BP60" s="17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7"/>
      <c r="CJ60" s="16"/>
    </row>
    <row r="61" spans="1:88" s="13" customFormat="1" ht="34.5" customHeight="1" x14ac:dyDescent="0.2">
      <c r="A61" s="55"/>
      <c r="B61" s="166"/>
      <c r="C61" s="169"/>
      <c r="D61" s="94" t="s">
        <v>12</v>
      </c>
      <c r="E61" s="95">
        <f t="shared" ref="E61:U61" si="20">E69</f>
        <v>2</v>
      </c>
      <c r="F61" s="95">
        <v>0</v>
      </c>
      <c r="G61" s="95">
        <f t="shared" si="20"/>
        <v>2</v>
      </c>
      <c r="H61" s="95">
        <v>0</v>
      </c>
      <c r="I61" s="95">
        <f t="shared" si="20"/>
        <v>2</v>
      </c>
      <c r="J61" s="95">
        <v>0</v>
      </c>
      <c r="K61" s="95">
        <f t="shared" si="20"/>
        <v>2</v>
      </c>
      <c r="L61" s="95">
        <v>0</v>
      </c>
      <c r="M61" s="95">
        <f t="shared" si="20"/>
        <v>2</v>
      </c>
      <c r="N61" s="95">
        <v>0</v>
      </c>
      <c r="O61" s="95">
        <f t="shared" si="20"/>
        <v>2</v>
      </c>
      <c r="P61" s="95">
        <v>0</v>
      </c>
      <c r="Q61" s="95">
        <f t="shared" si="20"/>
        <v>2</v>
      </c>
      <c r="R61" s="95">
        <f t="shared" si="20"/>
        <v>0</v>
      </c>
      <c r="S61" s="95">
        <f t="shared" si="20"/>
        <v>2</v>
      </c>
      <c r="T61" s="95">
        <f t="shared" si="20"/>
        <v>0</v>
      </c>
      <c r="U61" s="95">
        <f t="shared" si="20"/>
        <v>2</v>
      </c>
      <c r="V61" s="75">
        <v>0</v>
      </c>
      <c r="W61" s="75">
        <v>0</v>
      </c>
      <c r="X61" s="95">
        <f>X69</f>
        <v>2</v>
      </c>
      <c r="Y61" s="95">
        <f>Y63</f>
        <v>2</v>
      </c>
      <c r="Z61" s="95">
        <f>Z69</f>
        <v>2</v>
      </c>
      <c r="AA61" s="95">
        <f>AA63</f>
        <v>2</v>
      </c>
      <c r="AB61" s="95">
        <f>AB69</f>
        <v>2</v>
      </c>
      <c r="AC61" s="95">
        <f>AC63</f>
        <v>2</v>
      </c>
      <c r="AD61" s="95">
        <f>AD69</f>
        <v>2</v>
      </c>
      <c r="AE61" s="95">
        <f>AE63</f>
        <v>2</v>
      </c>
      <c r="AF61" s="95">
        <f>AF69</f>
        <v>2</v>
      </c>
      <c r="AG61" s="95">
        <f>AG63</f>
        <v>2</v>
      </c>
      <c r="AH61" s="95">
        <f>AH69</f>
        <v>2</v>
      </c>
      <c r="AI61" s="95">
        <f t="shared" ref="AI61:AO61" si="21">AI63</f>
        <v>2</v>
      </c>
      <c r="AJ61" s="95">
        <f t="shared" si="21"/>
        <v>2</v>
      </c>
      <c r="AK61" s="95">
        <f t="shared" si="21"/>
        <v>2</v>
      </c>
      <c r="AL61" s="95">
        <f t="shared" si="21"/>
        <v>2</v>
      </c>
      <c r="AM61" s="95">
        <f t="shared" si="21"/>
        <v>4</v>
      </c>
      <c r="AN61" s="95">
        <f t="shared" si="21"/>
        <v>2</v>
      </c>
      <c r="AO61" s="95">
        <f t="shared" si="21"/>
        <v>2</v>
      </c>
      <c r="AP61" s="95">
        <v>0</v>
      </c>
      <c r="AQ61" s="95">
        <v>0</v>
      </c>
      <c r="AR61" s="95">
        <v>0</v>
      </c>
      <c r="AS61" s="95">
        <v>0</v>
      </c>
      <c r="AT61" s="92" t="s">
        <v>38</v>
      </c>
      <c r="AU61" s="92" t="s">
        <v>38</v>
      </c>
      <c r="AV61" s="75">
        <v>0</v>
      </c>
      <c r="AW61" s="75">
        <v>0</v>
      </c>
      <c r="AX61" s="75">
        <v>0</v>
      </c>
      <c r="AY61" s="75">
        <v>0</v>
      </c>
      <c r="AZ61" s="75">
        <v>0</v>
      </c>
      <c r="BA61" s="75">
        <v>0</v>
      </c>
      <c r="BB61" s="75">
        <v>0</v>
      </c>
      <c r="BC61" s="75">
        <v>0</v>
      </c>
      <c r="BD61" s="75">
        <v>0</v>
      </c>
      <c r="BE61" s="83"/>
      <c r="BF61" s="83"/>
      <c r="BG61" s="95">
        <f t="shared" si="19"/>
        <v>56</v>
      </c>
      <c r="BH61" s="17"/>
      <c r="BI61" s="17"/>
      <c r="BJ61" s="17"/>
      <c r="BK61" s="17"/>
      <c r="BL61" s="16"/>
      <c r="BM61" s="16"/>
      <c r="BN61" s="16"/>
      <c r="BO61" s="16"/>
      <c r="BP61" s="17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7"/>
      <c r="CJ61" s="16"/>
    </row>
    <row r="62" spans="1:88" s="13" customFormat="1" ht="31.5" customHeight="1" x14ac:dyDescent="0.2">
      <c r="A62" s="55"/>
      <c r="B62" s="144" t="s">
        <v>18</v>
      </c>
      <c r="C62" s="144" t="s">
        <v>54</v>
      </c>
      <c r="D62" s="60" t="s">
        <v>11</v>
      </c>
      <c r="E62" s="65">
        <f t="shared" ref="E62:U62" si="22">E64</f>
        <v>0</v>
      </c>
      <c r="F62" s="65">
        <f t="shared" si="22"/>
        <v>0</v>
      </c>
      <c r="G62" s="65">
        <f t="shared" si="22"/>
        <v>0</v>
      </c>
      <c r="H62" s="65">
        <f t="shared" si="22"/>
        <v>0</v>
      </c>
      <c r="I62" s="65">
        <f t="shared" si="22"/>
        <v>0</v>
      </c>
      <c r="J62" s="65">
        <f t="shared" si="22"/>
        <v>0</v>
      </c>
      <c r="K62" s="65">
        <f t="shared" si="22"/>
        <v>0</v>
      </c>
      <c r="L62" s="65">
        <f t="shared" si="22"/>
        <v>0</v>
      </c>
      <c r="M62" s="65">
        <f t="shared" si="22"/>
        <v>0</v>
      </c>
      <c r="N62" s="65">
        <f t="shared" si="22"/>
        <v>0</v>
      </c>
      <c r="O62" s="65">
        <f t="shared" si="22"/>
        <v>0</v>
      </c>
      <c r="P62" s="65">
        <f t="shared" si="22"/>
        <v>0</v>
      </c>
      <c r="Q62" s="65">
        <f t="shared" si="22"/>
        <v>0</v>
      </c>
      <c r="R62" s="65">
        <f t="shared" si="22"/>
        <v>0</v>
      </c>
      <c r="S62" s="65">
        <f t="shared" si="22"/>
        <v>0</v>
      </c>
      <c r="T62" s="65">
        <f t="shared" si="22"/>
        <v>0</v>
      </c>
      <c r="U62" s="65">
        <f t="shared" si="22"/>
        <v>0</v>
      </c>
      <c r="V62" s="75">
        <v>0</v>
      </c>
      <c r="W62" s="75">
        <v>0</v>
      </c>
      <c r="X62" s="65">
        <f t="shared" ref="X62:AC62" si="23">X64+X66</f>
        <v>16</v>
      </c>
      <c r="Y62" s="65">
        <f t="shared" si="23"/>
        <v>16</v>
      </c>
      <c r="Z62" s="65">
        <f t="shared" si="23"/>
        <v>14</v>
      </c>
      <c r="AA62" s="65">
        <f t="shared" si="23"/>
        <v>16</v>
      </c>
      <c r="AB62" s="65">
        <f t="shared" si="23"/>
        <v>16</v>
      </c>
      <c r="AC62" s="65">
        <f t="shared" si="23"/>
        <v>16</v>
      </c>
      <c r="AD62" s="65">
        <f t="shared" ref="AD62:AI62" si="24">AD64+AD66</f>
        <v>8</v>
      </c>
      <c r="AE62" s="65">
        <f t="shared" si="24"/>
        <v>10</v>
      </c>
      <c r="AF62" s="65">
        <f t="shared" si="24"/>
        <v>10</v>
      </c>
      <c r="AG62" s="65">
        <f t="shared" si="24"/>
        <v>10</v>
      </c>
      <c r="AH62" s="65">
        <f t="shared" si="24"/>
        <v>10</v>
      </c>
      <c r="AI62" s="65">
        <f t="shared" si="24"/>
        <v>14</v>
      </c>
      <c r="AJ62" s="65">
        <f>AJ64+AJ66</f>
        <v>14</v>
      </c>
      <c r="AK62" s="65">
        <f>AK64+AK66</f>
        <v>10</v>
      </c>
      <c r="AL62" s="65">
        <f>AL64</f>
        <v>14</v>
      </c>
      <c r="AM62" s="65">
        <f>AM64+AM66</f>
        <v>12</v>
      </c>
      <c r="AN62" s="65">
        <f>AN64+AN66</f>
        <v>14</v>
      </c>
      <c r="AO62" s="65">
        <f>AO64+AO66</f>
        <v>14</v>
      </c>
      <c r="AP62" s="65">
        <v>0</v>
      </c>
      <c r="AQ62" s="65">
        <v>0</v>
      </c>
      <c r="AR62" s="65">
        <f>AR64</f>
        <v>0</v>
      </c>
      <c r="AS62" s="65">
        <v>0</v>
      </c>
      <c r="AT62" s="92">
        <f>AT64+AT66</f>
        <v>12</v>
      </c>
      <c r="AU62" s="92" t="s">
        <v>38</v>
      </c>
      <c r="AV62" s="75">
        <v>0</v>
      </c>
      <c r="AW62" s="75">
        <f t="shared" ref="AW62:BD62" si="25">AW64</f>
        <v>0</v>
      </c>
      <c r="AX62" s="75">
        <f t="shared" si="25"/>
        <v>0</v>
      </c>
      <c r="AY62" s="75">
        <f t="shared" si="25"/>
        <v>0</v>
      </c>
      <c r="AZ62" s="75">
        <f t="shared" si="25"/>
        <v>0</v>
      </c>
      <c r="BA62" s="75">
        <f t="shared" si="25"/>
        <v>0</v>
      </c>
      <c r="BB62" s="75">
        <f t="shared" si="25"/>
        <v>0</v>
      </c>
      <c r="BC62" s="75">
        <f t="shared" si="25"/>
        <v>0</v>
      </c>
      <c r="BD62" s="75">
        <f t="shared" si="25"/>
        <v>0</v>
      </c>
      <c r="BE62" s="66" t="e">
        <f>SUM(BE64+BE66+#REF!+#REF!)</f>
        <v>#REF!</v>
      </c>
      <c r="BF62" s="66" t="e">
        <f>SUM(BF64+BF66+#REF!+#REF!)</f>
        <v>#REF!</v>
      </c>
      <c r="BG62" s="60">
        <f t="shared" si="19"/>
        <v>246</v>
      </c>
      <c r="BH62" s="17"/>
      <c r="BI62" s="17"/>
      <c r="BJ62" s="17"/>
      <c r="BK62" s="17"/>
      <c r="BL62" s="16"/>
      <c r="BM62" s="16"/>
      <c r="BN62" s="16"/>
      <c r="BO62" s="16"/>
      <c r="BP62" s="17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7"/>
      <c r="CJ62" s="16"/>
    </row>
    <row r="63" spans="1:88" s="13" customFormat="1" ht="28.5" customHeight="1" x14ac:dyDescent="0.2">
      <c r="A63" s="55"/>
      <c r="B63" s="144"/>
      <c r="C63" s="144"/>
      <c r="D63" s="57" t="s">
        <v>12</v>
      </c>
      <c r="E63" s="86">
        <f t="shared" ref="E63:U63" si="26">E65</f>
        <v>0</v>
      </c>
      <c r="F63" s="86">
        <f t="shared" si="26"/>
        <v>0</v>
      </c>
      <c r="G63" s="86">
        <f t="shared" si="26"/>
        <v>0</v>
      </c>
      <c r="H63" s="86">
        <f t="shared" si="26"/>
        <v>0</v>
      </c>
      <c r="I63" s="86">
        <f t="shared" si="26"/>
        <v>0</v>
      </c>
      <c r="J63" s="86">
        <f t="shared" si="26"/>
        <v>0</v>
      </c>
      <c r="K63" s="86">
        <f t="shared" si="26"/>
        <v>0</v>
      </c>
      <c r="L63" s="86">
        <f t="shared" si="26"/>
        <v>0</v>
      </c>
      <c r="M63" s="86">
        <f t="shared" si="26"/>
        <v>0</v>
      </c>
      <c r="N63" s="86">
        <f t="shared" si="26"/>
        <v>0</v>
      </c>
      <c r="O63" s="86">
        <f t="shared" si="26"/>
        <v>0</v>
      </c>
      <c r="P63" s="86">
        <f t="shared" si="26"/>
        <v>0</v>
      </c>
      <c r="Q63" s="86">
        <f t="shared" si="26"/>
        <v>0</v>
      </c>
      <c r="R63" s="86">
        <f t="shared" si="26"/>
        <v>0</v>
      </c>
      <c r="S63" s="86">
        <f t="shared" si="26"/>
        <v>0</v>
      </c>
      <c r="T63" s="86">
        <f t="shared" si="26"/>
        <v>0</v>
      </c>
      <c r="U63" s="86">
        <f t="shared" si="26"/>
        <v>0</v>
      </c>
      <c r="V63" s="75">
        <v>0</v>
      </c>
      <c r="W63" s="75">
        <v>0</v>
      </c>
      <c r="X63" s="86">
        <f t="shared" ref="X63:AC63" si="27">X65</f>
        <v>0</v>
      </c>
      <c r="Y63" s="86">
        <f t="shared" si="27"/>
        <v>2</v>
      </c>
      <c r="Z63" s="86" t="str">
        <f t="shared" si="27"/>
        <v xml:space="preserve"> </v>
      </c>
      <c r="AA63" s="86">
        <f t="shared" si="27"/>
        <v>2</v>
      </c>
      <c r="AB63" s="86">
        <f t="shared" si="27"/>
        <v>0</v>
      </c>
      <c r="AC63" s="86">
        <f t="shared" si="27"/>
        <v>2</v>
      </c>
      <c r="AD63" s="86" t="str">
        <f>AD65</f>
        <v xml:space="preserve"> </v>
      </c>
      <c r="AE63" s="86">
        <f>AE65</f>
        <v>2</v>
      </c>
      <c r="AF63" s="86">
        <f t="shared" ref="AF63:AH63" si="28">AF67</f>
        <v>0</v>
      </c>
      <c r="AG63" s="86">
        <f>AG65</f>
        <v>2</v>
      </c>
      <c r="AH63" s="86">
        <f t="shared" si="28"/>
        <v>0</v>
      </c>
      <c r="AI63" s="86">
        <f t="shared" ref="AI63:AQ63" si="29">AI65</f>
        <v>2</v>
      </c>
      <c r="AJ63" s="86">
        <f t="shared" si="29"/>
        <v>2</v>
      </c>
      <c r="AK63" s="86">
        <f>AK65</f>
        <v>2</v>
      </c>
      <c r="AL63" s="86">
        <f t="shared" si="29"/>
        <v>2</v>
      </c>
      <c r="AM63" s="86">
        <f>AM65+AM67</f>
        <v>4</v>
      </c>
      <c r="AN63" s="86">
        <f>AN67</f>
        <v>2</v>
      </c>
      <c r="AO63" s="86">
        <f>AO67</f>
        <v>2</v>
      </c>
      <c r="AP63" s="86">
        <f t="shared" si="29"/>
        <v>0</v>
      </c>
      <c r="AQ63" s="86">
        <f t="shared" si="29"/>
        <v>0</v>
      </c>
      <c r="AR63" s="86">
        <f>AR65</f>
        <v>0</v>
      </c>
      <c r="AS63" s="86">
        <f>AS65</f>
        <v>0</v>
      </c>
      <c r="AT63" s="92" t="s">
        <v>38</v>
      </c>
      <c r="AU63" s="92" t="s">
        <v>38</v>
      </c>
      <c r="AV63" s="75">
        <v>0</v>
      </c>
      <c r="AW63" s="75">
        <v>0</v>
      </c>
      <c r="AX63" s="75">
        <v>0</v>
      </c>
      <c r="AY63" s="75">
        <v>0</v>
      </c>
      <c r="AZ63" s="75">
        <v>0</v>
      </c>
      <c r="BA63" s="75">
        <v>0</v>
      </c>
      <c r="BB63" s="75">
        <v>0</v>
      </c>
      <c r="BC63" s="75">
        <v>0</v>
      </c>
      <c r="BD63" s="75">
        <v>0</v>
      </c>
      <c r="BE63" s="81"/>
      <c r="BF63" s="81"/>
      <c r="BG63" s="86">
        <f t="shared" si="19"/>
        <v>26</v>
      </c>
      <c r="BH63" s="17"/>
      <c r="BI63" s="17"/>
      <c r="BJ63" s="17"/>
      <c r="BK63" s="17"/>
      <c r="BL63" s="16"/>
      <c r="BM63" s="16"/>
      <c r="BN63" s="16"/>
      <c r="BO63" s="16"/>
      <c r="BP63" s="17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7"/>
      <c r="CJ63" s="16"/>
    </row>
    <row r="64" spans="1:88" s="13" customFormat="1" ht="28.5" customHeight="1" x14ac:dyDescent="0.2">
      <c r="A64" s="55"/>
      <c r="B64" s="143" t="s">
        <v>19</v>
      </c>
      <c r="C64" s="143" t="s">
        <v>55</v>
      </c>
      <c r="D64" s="30" t="s">
        <v>11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75">
        <v>0</v>
      </c>
      <c r="W64" s="75">
        <v>0</v>
      </c>
      <c r="X64" s="90">
        <v>10</v>
      </c>
      <c r="Y64" s="90">
        <v>10</v>
      </c>
      <c r="Z64" s="90">
        <v>10</v>
      </c>
      <c r="AA64" s="90">
        <v>12</v>
      </c>
      <c r="AB64" s="90">
        <v>12</v>
      </c>
      <c r="AC64" s="90">
        <v>12</v>
      </c>
      <c r="AD64" s="90">
        <v>4</v>
      </c>
      <c r="AE64" s="90">
        <v>6</v>
      </c>
      <c r="AF64" s="90">
        <v>6</v>
      </c>
      <c r="AG64" s="90">
        <v>6</v>
      </c>
      <c r="AH64" s="90">
        <v>6</v>
      </c>
      <c r="AI64" s="90">
        <v>10</v>
      </c>
      <c r="AJ64" s="90">
        <v>10</v>
      </c>
      <c r="AK64" s="90">
        <v>6</v>
      </c>
      <c r="AL64" s="90">
        <v>14</v>
      </c>
      <c r="AM64" s="90">
        <v>8</v>
      </c>
      <c r="AN64" s="90">
        <v>10</v>
      </c>
      <c r="AO64" s="90">
        <v>10</v>
      </c>
      <c r="AP64" s="90"/>
      <c r="AQ64" s="90"/>
      <c r="AR64" s="90"/>
      <c r="AS64" s="90"/>
      <c r="AT64" s="93">
        <v>8</v>
      </c>
      <c r="AU64" s="92" t="s">
        <v>38</v>
      </c>
      <c r="AV64" s="75">
        <v>0</v>
      </c>
      <c r="AW64" s="75">
        <v>0</v>
      </c>
      <c r="AX64" s="75">
        <v>0</v>
      </c>
      <c r="AY64" s="75">
        <v>0</v>
      </c>
      <c r="AZ64" s="75">
        <v>0</v>
      </c>
      <c r="BA64" s="75">
        <v>0</v>
      </c>
      <c r="BB64" s="75">
        <v>0</v>
      </c>
      <c r="BC64" s="75">
        <v>0</v>
      </c>
      <c r="BD64" s="75">
        <v>0</v>
      </c>
      <c r="BE64" s="30"/>
      <c r="BF64" s="30"/>
      <c r="BG64" s="30">
        <f t="shared" si="19"/>
        <v>170</v>
      </c>
      <c r="BH64" s="17"/>
      <c r="BI64" s="17"/>
      <c r="BJ64" s="17"/>
      <c r="BK64" s="17"/>
      <c r="BL64" s="16"/>
      <c r="BM64" s="16"/>
      <c r="BN64" s="16"/>
      <c r="BO64" s="16"/>
      <c r="BP64" s="17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7"/>
      <c r="CJ64" s="16"/>
    </row>
    <row r="65" spans="1:88" s="13" customFormat="1" ht="30.75" customHeight="1" x14ac:dyDescent="0.2">
      <c r="A65" s="55"/>
      <c r="B65" s="143"/>
      <c r="C65" s="143"/>
      <c r="D65" s="31" t="s">
        <v>12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75">
        <v>0</v>
      </c>
      <c r="W65" s="75">
        <v>0</v>
      </c>
      <c r="X65" s="52"/>
      <c r="Y65" s="52">
        <v>2</v>
      </c>
      <c r="Z65" s="52" t="s">
        <v>67</v>
      </c>
      <c r="AA65" s="52">
        <v>2</v>
      </c>
      <c r="AB65" s="52"/>
      <c r="AC65" s="52">
        <v>2</v>
      </c>
      <c r="AD65" s="52" t="s">
        <v>67</v>
      </c>
      <c r="AE65" s="52">
        <v>2</v>
      </c>
      <c r="AF65" s="52"/>
      <c r="AG65" s="52">
        <v>2</v>
      </c>
      <c r="AH65" s="52"/>
      <c r="AI65" s="52">
        <v>2</v>
      </c>
      <c r="AJ65" s="52">
        <v>2</v>
      </c>
      <c r="AK65" s="52">
        <v>2</v>
      </c>
      <c r="AL65" s="52">
        <v>2</v>
      </c>
      <c r="AM65" s="52">
        <v>2</v>
      </c>
      <c r="AN65" s="52"/>
      <c r="AO65" s="52"/>
      <c r="AP65" s="52"/>
      <c r="AQ65" s="52"/>
      <c r="AR65" s="52"/>
      <c r="AS65" s="52"/>
      <c r="AT65" s="93" t="s">
        <v>38</v>
      </c>
      <c r="AU65" s="92" t="s">
        <v>38</v>
      </c>
      <c r="AV65" s="75">
        <v>0</v>
      </c>
      <c r="AW65" s="75">
        <v>0</v>
      </c>
      <c r="AX65" s="75">
        <v>0</v>
      </c>
      <c r="AY65" s="75">
        <v>0</v>
      </c>
      <c r="AZ65" s="75">
        <v>0</v>
      </c>
      <c r="BA65" s="75">
        <v>0</v>
      </c>
      <c r="BB65" s="75">
        <v>0</v>
      </c>
      <c r="BC65" s="75">
        <v>0</v>
      </c>
      <c r="BD65" s="75">
        <v>0</v>
      </c>
      <c r="BE65" s="31"/>
      <c r="BF65" s="31"/>
      <c r="BG65" s="31">
        <f t="shared" si="19"/>
        <v>20</v>
      </c>
      <c r="BH65" s="17"/>
      <c r="BI65" s="17"/>
      <c r="BJ65" s="17"/>
      <c r="BK65" s="17"/>
      <c r="BL65" s="16"/>
      <c r="BM65" s="16"/>
      <c r="BN65" s="16"/>
      <c r="BO65" s="16"/>
      <c r="BP65" s="17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7"/>
      <c r="CJ65" s="16"/>
    </row>
    <row r="66" spans="1:88" s="13" customFormat="1" ht="35.25" customHeight="1" x14ac:dyDescent="0.2">
      <c r="A66" s="55"/>
      <c r="B66" s="143" t="s">
        <v>23</v>
      </c>
      <c r="C66" s="155" t="s">
        <v>56</v>
      </c>
      <c r="D66" s="30" t="s">
        <v>11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75">
        <v>0</v>
      </c>
      <c r="W66" s="75">
        <v>0</v>
      </c>
      <c r="X66" s="90">
        <v>6</v>
      </c>
      <c r="Y66" s="90">
        <v>6</v>
      </c>
      <c r="Z66" s="90">
        <v>4</v>
      </c>
      <c r="AA66" s="90">
        <v>4</v>
      </c>
      <c r="AB66" s="90">
        <v>4</v>
      </c>
      <c r="AC66" s="90">
        <v>4</v>
      </c>
      <c r="AD66" s="90">
        <v>4</v>
      </c>
      <c r="AE66" s="90">
        <v>4</v>
      </c>
      <c r="AF66" s="90">
        <v>4</v>
      </c>
      <c r="AG66" s="90">
        <v>4</v>
      </c>
      <c r="AH66" s="90">
        <v>4</v>
      </c>
      <c r="AI66" s="90">
        <v>4</v>
      </c>
      <c r="AJ66" s="90">
        <v>4</v>
      </c>
      <c r="AK66" s="90">
        <v>4</v>
      </c>
      <c r="AL66" s="90" t="s">
        <v>67</v>
      </c>
      <c r="AM66" s="90">
        <v>4</v>
      </c>
      <c r="AN66" s="90">
        <v>4</v>
      </c>
      <c r="AO66" s="90">
        <v>4</v>
      </c>
      <c r="AP66" s="90"/>
      <c r="AQ66" s="90"/>
      <c r="AR66" s="90"/>
      <c r="AS66" s="90"/>
      <c r="AT66" s="93">
        <v>4</v>
      </c>
      <c r="AU66" s="92" t="s">
        <v>38</v>
      </c>
      <c r="AV66" s="75">
        <v>0</v>
      </c>
      <c r="AW66" s="75">
        <v>0</v>
      </c>
      <c r="AX66" s="75">
        <v>0</v>
      </c>
      <c r="AY66" s="75">
        <v>0</v>
      </c>
      <c r="AZ66" s="75">
        <v>0</v>
      </c>
      <c r="BA66" s="75">
        <v>0</v>
      </c>
      <c r="BB66" s="75">
        <v>0</v>
      </c>
      <c r="BC66" s="75">
        <v>0</v>
      </c>
      <c r="BD66" s="75">
        <v>0</v>
      </c>
      <c r="BE66" s="30"/>
      <c r="BF66" s="30"/>
      <c r="BG66" s="30">
        <f t="shared" ref="BG66:BG67" si="30">SUM(E66:BD66)</f>
        <v>76</v>
      </c>
      <c r="BH66" s="17"/>
      <c r="BI66" s="17"/>
      <c r="BJ66" s="17"/>
      <c r="BK66" s="17"/>
      <c r="BL66" s="16"/>
      <c r="BM66" s="16"/>
      <c r="BN66" s="16"/>
      <c r="BO66" s="16"/>
      <c r="BP66" s="17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7"/>
      <c r="CJ66" s="16"/>
    </row>
    <row r="67" spans="1:88" s="13" customFormat="1" ht="34.5" customHeight="1" x14ac:dyDescent="0.2">
      <c r="A67" s="55"/>
      <c r="B67" s="143"/>
      <c r="C67" s="155"/>
      <c r="D67" s="31" t="s">
        <v>12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75">
        <v>0</v>
      </c>
      <c r="W67" s="75">
        <v>0</v>
      </c>
      <c r="X67" s="52"/>
      <c r="Y67" s="52"/>
      <c r="Z67" s="52"/>
      <c r="AA67" s="52"/>
      <c r="AB67" s="52"/>
      <c r="AC67" s="52"/>
      <c r="AD67" s="52"/>
      <c r="AE67" s="52" t="s">
        <v>67</v>
      </c>
      <c r="AF67" s="52"/>
      <c r="AG67" s="52"/>
      <c r="AH67" s="52"/>
      <c r="AI67" s="52"/>
      <c r="AJ67" s="52"/>
      <c r="AK67" s="52" t="s">
        <v>67</v>
      </c>
      <c r="AL67" s="52"/>
      <c r="AM67" s="52">
        <v>2</v>
      </c>
      <c r="AN67" s="52">
        <v>2</v>
      </c>
      <c r="AO67" s="31">
        <v>2</v>
      </c>
      <c r="AP67" s="31"/>
      <c r="AQ67" s="31"/>
      <c r="AR67" s="31"/>
      <c r="AS67" s="31"/>
      <c r="AT67" s="93" t="s">
        <v>38</v>
      </c>
      <c r="AU67" s="92" t="s">
        <v>38</v>
      </c>
      <c r="AV67" s="70">
        <v>0</v>
      </c>
      <c r="AW67" s="75">
        <v>0</v>
      </c>
      <c r="AX67" s="75">
        <v>0</v>
      </c>
      <c r="AY67" s="75">
        <v>0</v>
      </c>
      <c r="AZ67" s="75">
        <v>0</v>
      </c>
      <c r="BA67" s="75">
        <v>0</v>
      </c>
      <c r="BB67" s="75">
        <v>0</v>
      </c>
      <c r="BC67" s="75">
        <v>0</v>
      </c>
      <c r="BD67" s="75">
        <v>0</v>
      </c>
      <c r="BE67" s="31"/>
      <c r="BF67" s="31"/>
      <c r="BG67" s="31">
        <f t="shared" si="30"/>
        <v>6</v>
      </c>
      <c r="BH67" s="17"/>
      <c r="BI67" s="17"/>
      <c r="BJ67" s="17"/>
      <c r="BK67" s="17"/>
      <c r="BL67" s="16"/>
      <c r="BM67" s="16"/>
      <c r="BN67" s="16"/>
      <c r="BO67" s="16"/>
      <c r="BP67" s="17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7"/>
      <c r="CJ67" s="16"/>
    </row>
    <row r="68" spans="1:88" s="13" customFormat="1" ht="31.5" customHeight="1" x14ac:dyDescent="0.2">
      <c r="A68" s="55"/>
      <c r="B68" s="144" t="s">
        <v>39</v>
      </c>
      <c r="C68" s="144" t="s">
        <v>57</v>
      </c>
      <c r="D68" s="60" t="s">
        <v>11</v>
      </c>
      <c r="E68" s="65">
        <f t="shared" ref="E68:F68" si="31">E70+E72</f>
        <v>16</v>
      </c>
      <c r="F68" s="65">
        <f t="shared" si="31"/>
        <v>16</v>
      </c>
      <c r="G68" s="65">
        <f t="shared" ref="G68:O68" si="32">G70</f>
        <v>14</v>
      </c>
      <c r="H68" s="65">
        <f t="shared" si="32"/>
        <v>18</v>
      </c>
      <c r="I68" s="65">
        <f t="shared" si="32"/>
        <v>16</v>
      </c>
      <c r="J68" s="65">
        <f t="shared" si="32"/>
        <v>18</v>
      </c>
      <c r="K68" s="65">
        <f t="shared" si="32"/>
        <v>18</v>
      </c>
      <c r="L68" s="65">
        <f t="shared" si="32"/>
        <v>18</v>
      </c>
      <c r="M68" s="65">
        <f t="shared" si="32"/>
        <v>16</v>
      </c>
      <c r="N68" s="65">
        <f t="shared" si="32"/>
        <v>16</v>
      </c>
      <c r="O68" s="65">
        <f t="shared" si="32"/>
        <v>16</v>
      </c>
      <c r="P68" s="65">
        <f t="shared" ref="P68:S68" si="33">P70+P72</f>
        <v>16</v>
      </c>
      <c r="Q68" s="65">
        <f t="shared" si="33"/>
        <v>16</v>
      </c>
      <c r="R68" s="65">
        <f>R70+R72</f>
        <v>20</v>
      </c>
      <c r="S68" s="65">
        <f t="shared" si="33"/>
        <v>20</v>
      </c>
      <c r="T68" s="65">
        <f>T70+T72</f>
        <v>22</v>
      </c>
      <c r="U68" s="65">
        <f>U70+U72</f>
        <v>22</v>
      </c>
      <c r="V68" s="75">
        <v>0</v>
      </c>
      <c r="W68" s="75">
        <v>0</v>
      </c>
      <c r="X68" s="60">
        <f t="shared" ref="X68:AD68" si="34">X70+X72</f>
        <v>2</v>
      </c>
      <c r="Y68" s="60">
        <f t="shared" si="34"/>
        <v>2</v>
      </c>
      <c r="Z68" s="60">
        <f t="shared" si="34"/>
        <v>4</v>
      </c>
      <c r="AA68" s="60">
        <f t="shared" si="34"/>
        <v>2</v>
      </c>
      <c r="AB68" s="60">
        <f t="shared" si="34"/>
        <v>2</v>
      </c>
      <c r="AC68" s="60">
        <f t="shared" si="34"/>
        <v>2</v>
      </c>
      <c r="AD68" s="60">
        <f t="shared" si="34"/>
        <v>10</v>
      </c>
      <c r="AE68" s="60">
        <f t="shared" ref="AE68:AO68" si="35">AE70+AE72</f>
        <v>10</v>
      </c>
      <c r="AF68" s="60">
        <f t="shared" si="35"/>
        <v>10</v>
      </c>
      <c r="AG68" s="60">
        <f t="shared" si="35"/>
        <v>10</v>
      </c>
      <c r="AH68" s="60">
        <f t="shared" si="35"/>
        <v>10</v>
      </c>
      <c r="AI68" s="60">
        <f t="shared" si="35"/>
        <v>8</v>
      </c>
      <c r="AJ68" s="60">
        <f t="shared" si="35"/>
        <v>10</v>
      </c>
      <c r="AK68" s="60">
        <f t="shared" si="35"/>
        <v>14</v>
      </c>
      <c r="AL68" s="60">
        <f t="shared" si="35"/>
        <v>14</v>
      </c>
      <c r="AM68" s="60">
        <f t="shared" si="35"/>
        <v>16</v>
      </c>
      <c r="AN68" s="60">
        <f t="shared" si="35"/>
        <v>16</v>
      </c>
      <c r="AO68" s="60">
        <f t="shared" si="35"/>
        <v>18</v>
      </c>
      <c r="AP68" s="65">
        <f>AP73</f>
        <v>36</v>
      </c>
      <c r="AQ68" s="65">
        <f>AQ73</f>
        <v>36</v>
      </c>
      <c r="AR68" s="65">
        <f>AR73</f>
        <v>36</v>
      </c>
      <c r="AS68" s="65">
        <f>AS73</f>
        <v>36</v>
      </c>
      <c r="AT68" s="92">
        <f>AT70</f>
        <v>10</v>
      </c>
      <c r="AU68" s="92" t="str">
        <f>AU70</f>
        <v>*</v>
      </c>
      <c r="AV68" s="75">
        <v>0</v>
      </c>
      <c r="AW68" s="75">
        <f t="shared" ref="AW68:BD68" si="36">SUM(AW73)</f>
        <v>0</v>
      </c>
      <c r="AX68" s="75">
        <f t="shared" si="36"/>
        <v>0</v>
      </c>
      <c r="AY68" s="75">
        <f t="shared" si="36"/>
        <v>0</v>
      </c>
      <c r="AZ68" s="75">
        <f t="shared" si="36"/>
        <v>0</v>
      </c>
      <c r="BA68" s="75">
        <f t="shared" si="36"/>
        <v>0</v>
      </c>
      <c r="BB68" s="75">
        <f t="shared" si="36"/>
        <v>0</v>
      </c>
      <c r="BC68" s="75">
        <f t="shared" si="36"/>
        <v>0</v>
      </c>
      <c r="BD68" s="75">
        <f t="shared" si="36"/>
        <v>0</v>
      </c>
      <c r="BE68" s="34">
        <f>SUM(E68:BD68)</f>
        <v>612</v>
      </c>
      <c r="BF68" s="34"/>
      <c r="BG68" s="65">
        <f t="shared" ref="BG68:BG75" si="37">SUM(E68:BD68)</f>
        <v>612</v>
      </c>
      <c r="BH68" s="17"/>
      <c r="BI68" s="17" t="s">
        <v>67</v>
      </c>
      <c r="BJ68" s="17"/>
      <c r="BK68" s="17"/>
      <c r="BL68" s="16"/>
      <c r="BM68" s="16"/>
      <c r="BN68" s="16"/>
      <c r="BO68" s="16"/>
      <c r="BP68" s="17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7"/>
      <c r="CJ68" s="16"/>
    </row>
    <row r="69" spans="1:88" s="13" customFormat="1" ht="55.5" customHeight="1" x14ac:dyDescent="0.2">
      <c r="A69" s="55"/>
      <c r="B69" s="144"/>
      <c r="C69" s="144"/>
      <c r="D69" s="57" t="s">
        <v>12</v>
      </c>
      <c r="E69" s="86">
        <f>E71</f>
        <v>2</v>
      </c>
      <c r="F69" s="86" t="str">
        <f>F71</f>
        <v xml:space="preserve"> </v>
      </c>
      <c r="G69" s="86">
        <v>2</v>
      </c>
      <c r="H69" s="86" t="str">
        <f t="shared" ref="H69:U69" si="38">H71</f>
        <v xml:space="preserve"> </v>
      </c>
      <c r="I69" s="86">
        <f t="shared" si="38"/>
        <v>2</v>
      </c>
      <c r="J69" s="86" t="str">
        <f t="shared" si="38"/>
        <v xml:space="preserve"> </v>
      </c>
      <c r="K69" s="86">
        <f t="shared" si="38"/>
        <v>2</v>
      </c>
      <c r="L69" s="86" t="str">
        <f t="shared" si="38"/>
        <v xml:space="preserve"> </v>
      </c>
      <c r="M69" s="86">
        <f t="shared" si="38"/>
        <v>2</v>
      </c>
      <c r="N69" s="86" t="str">
        <f t="shared" si="38"/>
        <v xml:space="preserve"> </v>
      </c>
      <c r="O69" s="86">
        <f t="shared" si="38"/>
        <v>2</v>
      </c>
      <c r="P69" s="86" t="str">
        <f t="shared" si="38"/>
        <v xml:space="preserve"> </v>
      </c>
      <c r="Q69" s="86">
        <f t="shared" si="38"/>
        <v>2</v>
      </c>
      <c r="R69" s="86">
        <f t="shared" si="38"/>
        <v>0</v>
      </c>
      <c r="S69" s="86">
        <f t="shared" si="38"/>
        <v>2</v>
      </c>
      <c r="T69" s="86">
        <f t="shared" si="38"/>
        <v>0</v>
      </c>
      <c r="U69" s="86">
        <f t="shared" si="38"/>
        <v>2</v>
      </c>
      <c r="V69" s="75">
        <v>0</v>
      </c>
      <c r="W69" s="75">
        <v>0</v>
      </c>
      <c r="X69" s="57">
        <f t="shared" ref="X69:AD69" si="39">X71</f>
        <v>2</v>
      </c>
      <c r="Y69" s="57">
        <f t="shared" si="39"/>
        <v>0</v>
      </c>
      <c r="Z69" s="57">
        <f t="shared" si="39"/>
        <v>2</v>
      </c>
      <c r="AA69" s="57">
        <f t="shared" si="39"/>
        <v>0</v>
      </c>
      <c r="AB69" s="57">
        <f t="shared" si="39"/>
        <v>2</v>
      </c>
      <c r="AC69" s="57">
        <f t="shared" si="39"/>
        <v>0</v>
      </c>
      <c r="AD69" s="57">
        <f t="shared" si="39"/>
        <v>2</v>
      </c>
      <c r="AE69" s="57">
        <f t="shared" ref="AE69:AQ69" si="40">AE71</f>
        <v>0</v>
      </c>
      <c r="AF69" s="57">
        <f t="shared" si="40"/>
        <v>2</v>
      </c>
      <c r="AG69" s="57">
        <f t="shared" si="40"/>
        <v>0</v>
      </c>
      <c r="AH69" s="57">
        <f t="shared" si="40"/>
        <v>2</v>
      </c>
      <c r="AI69" s="57">
        <f t="shared" si="40"/>
        <v>0</v>
      </c>
      <c r="AJ69" s="57">
        <f t="shared" si="40"/>
        <v>0</v>
      </c>
      <c r="AK69" s="57" t="str">
        <f t="shared" si="40"/>
        <v xml:space="preserve"> </v>
      </c>
      <c r="AL69" s="57">
        <f t="shared" si="40"/>
        <v>0</v>
      </c>
      <c r="AM69" s="57">
        <f t="shared" si="40"/>
        <v>0</v>
      </c>
      <c r="AN69" s="57" t="str">
        <f t="shared" si="40"/>
        <v xml:space="preserve"> </v>
      </c>
      <c r="AO69" s="57">
        <f t="shared" si="40"/>
        <v>0</v>
      </c>
      <c r="AP69" s="86">
        <f t="shared" si="40"/>
        <v>0</v>
      </c>
      <c r="AQ69" s="86">
        <f t="shared" si="40"/>
        <v>0</v>
      </c>
      <c r="AR69" s="86">
        <f>AR71</f>
        <v>0</v>
      </c>
      <c r="AS69" s="86">
        <f>AS71</f>
        <v>0</v>
      </c>
      <c r="AT69" s="93" t="s">
        <v>38</v>
      </c>
      <c r="AU69" s="92" t="s">
        <v>38</v>
      </c>
      <c r="AV69" s="75">
        <v>0</v>
      </c>
      <c r="AW69" s="75">
        <v>0</v>
      </c>
      <c r="AX69" s="75">
        <v>0</v>
      </c>
      <c r="AY69" s="75">
        <v>0</v>
      </c>
      <c r="AZ69" s="75">
        <v>0</v>
      </c>
      <c r="BA69" s="75">
        <v>0</v>
      </c>
      <c r="BB69" s="75">
        <v>0</v>
      </c>
      <c r="BC69" s="75">
        <v>0</v>
      </c>
      <c r="BD69" s="75">
        <v>0</v>
      </c>
      <c r="BE69" s="34"/>
      <c r="BF69" s="34"/>
      <c r="BG69" s="86">
        <f t="shared" si="37"/>
        <v>30</v>
      </c>
      <c r="BH69" s="17"/>
      <c r="BI69" s="17"/>
      <c r="BJ69" s="17"/>
      <c r="BK69" s="17"/>
      <c r="BL69" s="16"/>
      <c r="BM69" s="16"/>
      <c r="BN69" s="16"/>
      <c r="BO69" s="16"/>
      <c r="BP69" s="17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7"/>
      <c r="CJ69" s="16"/>
    </row>
    <row r="70" spans="1:88" s="13" customFormat="1" ht="35.25" customHeight="1" x14ac:dyDescent="0.2">
      <c r="A70" s="55"/>
      <c r="B70" s="143" t="s">
        <v>40</v>
      </c>
      <c r="C70" s="143" t="s">
        <v>58</v>
      </c>
      <c r="D70" s="30" t="s">
        <v>11</v>
      </c>
      <c r="E70" s="90">
        <v>16</v>
      </c>
      <c r="F70" s="90">
        <v>16</v>
      </c>
      <c r="G70" s="90">
        <v>14</v>
      </c>
      <c r="H70" s="90">
        <v>18</v>
      </c>
      <c r="I70" s="90">
        <v>16</v>
      </c>
      <c r="J70" s="90">
        <v>18</v>
      </c>
      <c r="K70" s="90">
        <v>18</v>
      </c>
      <c r="L70" s="90">
        <v>18</v>
      </c>
      <c r="M70" s="90">
        <v>16</v>
      </c>
      <c r="N70" s="90">
        <v>16</v>
      </c>
      <c r="O70" s="90">
        <v>16</v>
      </c>
      <c r="P70" s="90">
        <v>10</v>
      </c>
      <c r="Q70" s="90">
        <v>10</v>
      </c>
      <c r="R70" s="90">
        <v>14</v>
      </c>
      <c r="S70" s="90">
        <v>14</v>
      </c>
      <c r="T70" s="90">
        <v>16</v>
      </c>
      <c r="U70" s="90">
        <v>16</v>
      </c>
      <c r="V70" s="75">
        <v>0</v>
      </c>
      <c r="W70" s="75">
        <v>0</v>
      </c>
      <c r="X70" s="30">
        <v>2</v>
      </c>
      <c r="Y70" s="30">
        <v>2</v>
      </c>
      <c r="Z70" s="30">
        <v>4</v>
      </c>
      <c r="AA70" s="30">
        <v>2</v>
      </c>
      <c r="AB70" s="30">
        <v>2</v>
      </c>
      <c r="AC70" s="30">
        <v>2</v>
      </c>
      <c r="AD70" s="30">
        <v>4</v>
      </c>
      <c r="AE70" s="30">
        <v>4</v>
      </c>
      <c r="AF70" s="30">
        <v>4</v>
      </c>
      <c r="AG70" s="30">
        <v>4</v>
      </c>
      <c r="AH70" s="30">
        <v>4</v>
      </c>
      <c r="AI70" s="30">
        <v>2</v>
      </c>
      <c r="AJ70" s="30">
        <v>4</v>
      </c>
      <c r="AK70" s="30">
        <v>8</v>
      </c>
      <c r="AL70" s="30">
        <v>8</v>
      </c>
      <c r="AM70" s="30">
        <v>10</v>
      </c>
      <c r="AN70" s="30">
        <v>10</v>
      </c>
      <c r="AO70" s="30">
        <v>12</v>
      </c>
      <c r="AP70" s="30" t="s">
        <v>67</v>
      </c>
      <c r="AQ70" s="30"/>
      <c r="AR70" s="30"/>
      <c r="AS70" s="30"/>
      <c r="AT70" s="93">
        <v>10</v>
      </c>
      <c r="AU70" s="93" t="s">
        <v>38</v>
      </c>
      <c r="AV70" s="70">
        <v>0</v>
      </c>
      <c r="AW70" s="75">
        <v>0</v>
      </c>
      <c r="AX70" s="75">
        <v>0</v>
      </c>
      <c r="AY70" s="75">
        <v>0</v>
      </c>
      <c r="AZ70" s="75">
        <v>0</v>
      </c>
      <c r="BA70" s="75">
        <v>0</v>
      </c>
      <c r="BB70" s="75">
        <v>0</v>
      </c>
      <c r="BC70" s="75">
        <v>0</v>
      </c>
      <c r="BD70" s="75">
        <v>0</v>
      </c>
      <c r="BE70" s="30">
        <f t="shared" ref="BE70:BE71" si="41">SUM(Y70:AU70)</f>
        <v>96</v>
      </c>
      <c r="BF70" s="30"/>
      <c r="BG70" s="30">
        <f t="shared" si="37"/>
        <v>360</v>
      </c>
      <c r="BH70" s="17"/>
      <c r="BI70" s="17"/>
      <c r="BJ70" s="17"/>
      <c r="BK70" s="17"/>
      <c r="BL70" s="16"/>
      <c r="BM70" s="16"/>
      <c r="BN70" s="16"/>
      <c r="BO70" s="16"/>
      <c r="BP70" s="17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7"/>
      <c r="CJ70" s="16"/>
    </row>
    <row r="71" spans="1:88" s="13" customFormat="1" ht="33.75" customHeight="1" x14ac:dyDescent="0.2">
      <c r="A71" s="55"/>
      <c r="B71" s="143"/>
      <c r="C71" s="143"/>
      <c r="D71" s="31" t="s">
        <v>12</v>
      </c>
      <c r="E71" s="52">
        <v>2</v>
      </c>
      <c r="F71" s="52" t="s">
        <v>67</v>
      </c>
      <c r="G71" s="52">
        <v>2</v>
      </c>
      <c r="H71" s="52" t="s">
        <v>67</v>
      </c>
      <c r="I71" s="52">
        <v>2</v>
      </c>
      <c r="J71" s="52" t="s">
        <v>67</v>
      </c>
      <c r="K71" s="52">
        <v>2</v>
      </c>
      <c r="L71" s="52" t="s">
        <v>67</v>
      </c>
      <c r="M71" s="52">
        <v>2</v>
      </c>
      <c r="N71" s="52" t="s">
        <v>67</v>
      </c>
      <c r="O71" s="52">
        <v>2</v>
      </c>
      <c r="P71" s="52" t="s">
        <v>67</v>
      </c>
      <c r="Q71" s="52">
        <v>2</v>
      </c>
      <c r="R71" s="52"/>
      <c r="S71" s="52">
        <v>2</v>
      </c>
      <c r="T71" s="52"/>
      <c r="U71" s="52">
        <v>2</v>
      </c>
      <c r="V71" s="75">
        <v>0</v>
      </c>
      <c r="W71" s="75">
        <v>0</v>
      </c>
      <c r="X71" s="31">
        <v>2</v>
      </c>
      <c r="Y71" s="31"/>
      <c r="Z71" s="31">
        <v>2</v>
      </c>
      <c r="AA71" s="31"/>
      <c r="AB71" s="31">
        <v>2</v>
      </c>
      <c r="AC71" s="31"/>
      <c r="AD71" s="31">
        <v>2</v>
      </c>
      <c r="AE71" s="31"/>
      <c r="AF71" s="31">
        <v>2</v>
      </c>
      <c r="AG71" s="31"/>
      <c r="AH71" s="31">
        <v>2</v>
      </c>
      <c r="AI71" s="31"/>
      <c r="AJ71" s="31"/>
      <c r="AK71" s="31" t="s">
        <v>67</v>
      </c>
      <c r="AL71" s="31"/>
      <c r="AM71" s="31"/>
      <c r="AN71" s="31" t="s">
        <v>67</v>
      </c>
      <c r="AO71" s="31"/>
      <c r="AP71" s="31"/>
      <c r="AQ71" s="31"/>
      <c r="AR71" s="31"/>
      <c r="AS71" s="31"/>
      <c r="AT71" s="93" t="s">
        <v>38</v>
      </c>
      <c r="AU71" s="92" t="s">
        <v>38</v>
      </c>
      <c r="AV71" s="70">
        <v>0</v>
      </c>
      <c r="AW71" s="75">
        <v>0</v>
      </c>
      <c r="AX71" s="75">
        <v>0</v>
      </c>
      <c r="AY71" s="75">
        <v>0</v>
      </c>
      <c r="AZ71" s="75">
        <v>0</v>
      </c>
      <c r="BA71" s="75">
        <v>0</v>
      </c>
      <c r="BB71" s="75">
        <v>0</v>
      </c>
      <c r="BC71" s="75">
        <v>0</v>
      </c>
      <c r="BD71" s="75">
        <v>0</v>
      </c>
      <c r="BE71" s="31">
        <f t="shared" si="41"/>
        <v>10</v>
      </c>
      <c r="BF71" s="31"/>
      <c r="BG71" s="31">
        <f t="shared" si="37"/>
        <v>30</v>
      </c>
      <c r="BH71" s="17"/>
      <c r="BI71" s="17"/>
      <c r="BJ71" s="17"/>
      <c r="BK71" s="17"/>
      <c r="BL71" s="16"/>
      <c r="BM71" s="16"/>
      <c r="BN71" s="16"/>
      <c r="BO71" s="16"/>
      <c r="BP71" s="17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7"/>
      <c r="CJ71" s="16"/>
    </row>
    <row r="72" spans="1:88" s="13" customFormat="1" ht="24.75" customHeight="1" x14ac:dyDescent="0.2">
      <c r="A72" s="55"/>
      <c r="B72" s="32" t="s">
        <v>41</v>
      </c>
      <c r="C72" s="32" t="s">
        <v>20</v>
      </c>
      <c r="D72" s="32" t="s">
        <v>11</v>
      </c>
      <c r="E72" s="91"/>
      <c r="F72" s="91"/>
      <c r="G72" s="91" t="s">
        <v>67</v>
      </c>
      <c r="H72" s="91" t="s">
        <v>67</v>
      </c>
      <c r="I72" s="91" t="s">
        <v>67</v>
      </c>
      <c r="J72" s="91" t="s">
        <v>67</v>
      </c>
      <c r="K72" s="91" t="s">
        <v>67</v>
      </c>
      <c r="L72" s="91" t="s">
        <v>67</v>
      </c>
      <c r="M72" s="91" t="s">
        <v>67</v>
      </c>
      <c r="N72" s="91" t="s">
        <v>67</v>
      </c>
      <c r="O72" s="91" t="s">
        <v>67</v>
      </c>
      <c r="P72" s="91">
        <v>6</v>
      </c>
      <c r="Q72" s="91">
        <v>6</v>
      </c>
      <c r="R72" s="91">
        <v>6</v>
      </c>
      <c r="S72" s="91">
        <v>6</v>
      </c>
      <c r="T72" s="91">
        <v>6</v>
      </c>
      <c r="U72" s="91">
        <v>6</v>
      </c>
      <c r="V72" s="75">
        <v>0</v>
      </c>
      <c r="W72" s="75">
        <v>0</v>
      </c>
      <c r="X72" s="32"/>
      <c r="Y72" s="32"/>
      <c r="Z72" s="32"/>
      <c r="AA72" s="32"/>
      <c r="AB72" s="32"/>
      <c r="AC72" s="32"/>
      <c r="AD72" s="32">
        <v>6</v>
      </c>
      <c r="AE72" s="32">
        <v>6</v>
      </c>
      <c r="AF72" s="32">
        <v>6</v>
      </c>
      <c r="AG72" s="32">
        <v>6</v>
      </c>
      <c r="AH72" s="32">
        <v>6</v>
      </c>
      <c r="AI72" s="32">
        <v>6</v>
      </c>
      <c r="AJ72" s="32">
        <v>6</v>
      </c>
      <c r="AK72" s="32">
        <v>6</v>
      </c>
      <c r="AL72" s="32">
        <v>6</v>
      </c>
      <c r="AM72" s="32">
        <v>6</v>
      </c>
      <c r="AN72" s="32">
        <v>6</v>
      </c>
      <c r="AO72" s="32">
        <v>6</v>
      </c>
      <c r="AP72" s="32" t="s">
        <v>67</v>
      </c>
      <c r="AQ72" s="32"/>
      <c r="AR72" s="32"/>
      <c r="AS72" s="32"/>
      <c r="AT72" s="93" t="s">
        <v>38</v>
      </c>
      <c r="AU72" s="92" t="s">
        <v>38</v>
      </c>
      <c r="AV72" s="70">
        <v>0</v>
      </c>
      <c r="AW72" s="75">
        <v>0</v>
      </c>
      <c r="AX72" s="75">
        <v>0</v>
      </c>
      <c r="AY72" s="75">
        <v>0</v>
      </c>
      <c r="AZ72" s="75">
        <v>0</v>
      </c>
      <c r="BA72" s="75">
        <v>0</v>
      </c>
      <c r="BB72" s="75">
        <v>0</v>
      </c>
      <c r="BC72" s="75">
        <v>0</v>
      </c>
      <c r="BD72" s="75">
        <v>0</v>
      </c>
      <c r="BE72" s="32"/>
      <c r="BF72" s="32"/>
      <c r="BG72" s="32">
        <f t="shared" si="37"/>
        <v>108</v>
      </c>
      <c r="BH72" s="17"/>
      <c r="BI72" s="17"/>
      <c r="BJ72" s="17"/>
      <c r="BK72" s="17"/>
      <c r="BL72" s="16"/>
      <c r="BM72" s="16"/>
      <c r="BN72" s="16"/>
      <c r="BO72" s="16"/>
      <c r="BP72" s="17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7"/>
      <c r="CJ72" s="16"/>
    </row>
    <row r="73" spans="1:88" s="13" customFormat="1" ht="41.25" customHeight="1" x14ac:dyDescent="0.2">
      <c r="A73" s="55"/>
      <c r="B73" s="32" t="s">
        <v>42</v>
      </c>
      <c r="C73" s="32" t="s">
        <v>44</v>
      </c>
      <c r="D73" s="32" t="s">
        <v>11</v>
      </c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75">
        <v>0</v>
      </c>
      <c r="W73" s="75">
        <v>0</v>
      </c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 t="s">
        <v>67</v>
      </c>
      <c r="AP73" s="32">
        <v>36</v>
      </c>
      <c r="AQ73" s="32">
        <v>36</v>
      </c>
      <c r="AR73" s="32">
        <v>36</v>
      </c>
      <c r="AS73" s="32">
        <v>36</v>
      </c>
      <c r="AT73" s="93" t="s">
        <v>67</v>
      </c>
      <c r="AU73" s="92" t="s">
        <v>38</v>
      </c>
      <c r="AV73" s="70">
        <v>0</v>
      </c>
      <c r="AW73" s="75">
        <v>0</v>
      </c>
      <c r="AX73" s="75">
        <v>0</v>
      </c>
      <c r="AY73" s="75">
        <v>0</v>
      </c>
      <c r="AZ73" s="75">
        <v>0</v>
      </c>
      <c r="BA73" s="75">
        <v>0</v>
      </c>
      <c r="BB73" s="75">
        <v>0</v>
      </c>
      <c r="BC73" s="75">
        <v>0</v>
      </c>
      <c r="BD73" s="75">
        <v>0</v>
      </c>
      <c r="BE73" s="32"/>
      <c r="BF73" s="32"/>
      <c r="BG73" s="32">
        <f t="shared" si="37"/>
        <v>144</v>
      </c>
      <c r="BH73" s="17"/>
      <c r="BI73" s="17"/>
      <c r="BJ73" s="17"/>
      <c r="BK73" s="17"/>
      <c r="BL73" s="16"/>
      <c r="BM73" s="16"/>
      <c r="BN73" s="16"/>
      <c r="BO73" s="16"/>
      <c r="BP73" s="17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7"/>
      <c r="CJ73" s="16"/>
    </row>
    <row r="74" spans="1:88" s="13" customFormat="1" ht="39.75" customHeight="1" x14ac:dyDescent="0.2">
      <c r="A74" s="55"/>
      <c r="B74" s="168" t="s">
        <v>37</v>
      </c>
      <c r="C74" s="168"/>
      <c r="D74" s="168"/>
      <c r="E74" s="68">
        <f>E60+E50+E36</f>
        <v>32</v>
      </c>
      <c r="F74" s="68">
        <f>F60+F50+F36</f>
        <v>32</v>
      </c>
      <c r="G74" s="68">
        <f>G60+G50+G36</f>
        <v>32</v>
      </c>
      <c r="H74" s="68">
        <f>H36+H50+H60</f>
        <v>34</v>
      </c>
      <c r="I74" s="68">
        <f t="shared" ref="I74:S74" si="42">I60+I50+I36</f>
        <v>32</v>
      </c>
      <c r="J74" s="68">
        <f t="shared" si="42"/>
        <v>34</v>
      </c>
      <c r="K74" s="68">
        <f t="shared" si="42"/>
        <v>34</v>
      </c>
      <c r="L74" s="68">
        <f t="shared" si="42"/>
        <v>34</v>
      </c>
      <c r="M74" s="68">
        <f t="shared" si="42"/>
        <v>34</v>
      </c>
      <c r="N74" s="68">
        <f t="shared" si="42"/>
        <v>34</v>
      </c>
      <c r="O74" s="68">
        <f t="shared" si="42"/>
        <v>34</v>
      </c>
      <c r="P74" s="68">
        <f t="shared" si="42"/>
        <v>34</v>
      </c>
      <c r="Q74" s="68">
        <f t="shared" si="42"/>
        <v>34</v>
      </c>
      <c r="R74" s="68">
        <f t="shared" si="42"/>
        <v>34</v>
      </c>
      <c r="S74" s="68">
        <f t="shared" si="42"/>
        <v>34</v>
      </c>
      <c r="T74" s="68">
        <f>T36+T50+T60</f>
        <v>34</v>
      </c>
      <c r="U74" s="68">
        <f>U36+U50+U60</f>
        <v>34</v>
      </c>
      <c r="V74" s="75">
        <v>0</v>
      </c>
      <c r="W74" s="75">
        <v>0</v>
      </c>
      <c r="X74" s="68">
        <f t="shared" ref="X74:AI74" si="43">X60+X50+X36</f>
        <v>32</v>
      </c>
      <c r="Y74" s="68">
        <f t="shared" si="43"/>
        <v>32</v>
      </c>
      <c r="Z74" s="68">
        <f t="shared" si="43"/>
        <v>32</v>
      </c>
      <c r="AA74" s="68">
        <f t="shared" si="43"/>
        <v>32</v>
      </c>
      <c r="AB74" s="68">
        <f t="shared" si="43"/>
        <v>32</v>
      </c>
      <c r="AC74" s="68">
        <f t="shared" si="43"/>
        <v>32</v>
      </c>
      <c r="AD74" s="68">
        <f t="shared" si="43"/>
        <v>32</v>
      </c>
      <c r="AE74" s="68">
        <f t="shared" si="43"/>
        <v>34</v>
      </c>
      <c r="AF74" s="68">
        <f t="shared" si="43"/>
        <v>34</v>
      </c>
      <c r="AG74" s="68">
        <f t="shared" si="43"/>
        <v>34</v>
      </c>
      <c r="AH74" s="68">
        <f t="shared" si="43"/>
        <v>34</v>
      </c>
      <c r="AI74" s="68">
        <f t="shared" si="43"/>
        <v>34</v>
      </c>
      <c r="AJ74" s="68">
        <f>AJ36+AJ50+AJ60</f>
        <v>34</v>
      </c>
      <c r="AK74" s="68">
        <f>AK36+AK50+AK60</f>
        <v>34</v>
      </c>
      <c r="AL74" s="68">
        <f>AL36+AL50+AL60</f>
        <v>34</v>
      </c>
      <c r="AM74" s="68">
        <f>AM36+AM50+AM60</f>
        <v>32</v>
      </c>
      <c r="AN74" s="68">
        <f>AN60+AN50+AN36</f>
        <v>34</v>
      </c>
      <c r="AO74" s="68">
        <f>AO60+AO50+AO36</f>
        <v>34</v>
      </c>
      <c r="AP74" s="68">
        <f>AP68</f>
        <v>36</v>
      </c>
      <c r="AQ74" s="68">
        <f>AQ68</f>
        <v>36</v>
      </c>
      <c r="AR74" s="68">
        <f>AR60+AR50</f>
        <v>36</v>
      </c>
      <c r="AS74" s="68">
        <f>AS60</f>
        <v>36</v>
      </c>
      <c r="AT74" s="92">
        <f>AT60</f>
        <v>22</v>
      </c>
      <c r="AU74" s="92" t="str">
        <f>AU60</f>
        <v>*</v>
      </c>
      <c r="AV74" s="75">
        <v>0</v>
      </c>
      <c r="AW74" s="75">
        <v>0</v>
      </c>
      <c r="AX74" s="75">
        <v>0</v>
      </c>
      <c r="AY74" s="75">
        <v>0</v>
      </c>
      <c r="AZ74" s="75">
        <v>0</v>
      </c>
      <c r="BA74" s="75">
        <v>0</v>
      </c>
      <c r="BB74" s="75">
        <v>0</v>
      </c>
      <c r="BC74" s="75">
        <v>0</v>
      </c>
      <c r="BD74" s="75">
        <v>0</v>
      </c>
      <c r="BE74" s="68"/>
      <c r="BF74" s="68"/>
      <c r="BG74" s="104">
        <f t="shared" si="37"/>
        <v>1332</v>
      </c>
      <c r="BH74" s="17"/>
      <c r="BI74" s="17" t="s">
        <v>67</v>
      </c>
      <c r="BJ74" s="17"/>
      <c r="BK74" s="17"/>
      <c r="BL74" s="16"/>
      <c r="BM74" s="16"/>
      <c r="BN74" s="16"/>
      <c r="BO74" s="16"/>
      <c r="BP74" s="17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7"/>
      <c r="CJ74" s="16"/>
    </row>
    <row r="75" spans="1:88" s="13" customFormat="1" ht="28.5" customHeight="1" x14ac:dyDescent="0.2">
      <c r="A75" s="170"/>
      <c r="B75" s="168" t="s">
        <v>14</v>
      </c>
      <c r="C75" s="168"/>
      <c r="D75" s="168"/>
      <c r="E75" s="68">
        <f>E37+E51+E61</f>
        <v>4</v>
      </c>
      <c r="F75" s="68">
        <f>F37+F51</f>
        <v>4</v>
      </c>
      <c r="G75" s="68">
        <f>G37+G51+G61</f>
        <v>4</v>
      </c>
      <c r="H75" s="68">
        <f>H37+H51+H61</f>
        <v>2</v>
      </c>
      <c r="I75" s="68">
        <f t="shared" ref="I75:N75" si="44">I37+I51+I61</f>
        <v>4</v>
      </c>
      <c r="J75" s="68">
        <f t="shared" si="44"/>
        <v>2</v>
      </c>
      <c r="K75" s="68">
        <f t="shared" si="44"/>
        <v>2</v>
      </c>
      <c r="L75" s="68">
        <f t="shared" si="44"/>
        <v>2</v>
      </c>
      <c r="M75" s="68">
        <f t="shared" si="44"/>
        <v>2</v>
      </c>
      <c r="N75" s="68">
        <f t="shared" si="44"/>
        <v>2</v>
      </c>
      <c r="O75" s="68">
        <f>O61</f>
        <v>2</v>
      </c>
      <c r="P75" s="68">
        <f>P37+P51+P61</f>
        <v>2</v>
      </c>
      <c r="Q75" s="68">
        <f>Q37+Q51+Q61</f>
        <v>2</v>
      </c>
      <c r="R75" s="68">
        <f>R37+R51+R61</f>
        <v>2</v>
      </c>
      <c r="S75" s="68">
        <f>S37+S51+S61</f>
        <v>2</v>
      </c>
      <c r="T75" s="68">
        <f>T37+T51+T61</f>
        <v>2</v>
      </c>
      <c r="U75" s="68">
        <f>U37+U51+U61</f>
        <v>2</v>
      </c>
      <c r="V75" s="75">
        <v>0</v>
      </c>
      <c r="W75" s="75">
        <v>0</v>
      </c>
      <c r="X75" s="68">
        <f>X37+X51+X61</f>
        <v>4</v>
      </c>
      <c r="Y75" s="68">
        <f>Y37+Y51+Y61</f>
        <v>4</v>
      </c>
      <c r="Z75" s="68">
        <f>Z37+Z51+Z61</f>
        <v>4</v>
      </c>
      <c r="AA75" s="68">
        <f>AA37+AA51+AA61</f>
        <v>4</v>
      </c>
      <c r="AB75" s="68">
        <f>AB61+AB37</f>
        <v>4</v>
      </c>
      <c r="AC75" s="68">
        <f>AC61+AC37</f>
        <v>4</v>
      </c>
      <c r="AD75" s="68">
        <f>AD61+AD37</f>
        <v>4</v>
      </c>
      <c r="AE75" s="68">
        <f>AE61+AE51+AE37</f>
        <v>2</v>
      </c>
      <c r="AF75" s="68">
        <f>AF61+AF51+AF37</f>
        <v>2</v>
      </c>
      <c r="AG75" s="68">
        <f>AG37+AG51+AG61</f>
        <v>2</v>
      </c>
      <c r="AH75" s="68">
        <f>AH61</f>
        <v>2</v>
      </c>
      <c r="AI75" s="68">
        <f>AI61+AI51</f>
        <v>2</v>
      </c>
      <c r="AJ75" s="68">
        <f>AJ61+AJ51</f>
        <v>2</v>
      </c>
      <c r="AK75" s="68">
        <f>AK61+AK51</f>
        <v>2</v>
      </c>
      <c r="AL75" s="68">
        <f>AL61</f>
        <v>2</v>
      </c>
      <c r="AM75" s="68">
        <f>AM61</f>
        <v>4</v>
      </c>
      <c r="AN75" s="68">
        <f>AN61</f>
        <v>2</v>
      </c>
      <c r="AO75" s="68">
        <f>AO61</f>
        <v>2</v>
      </c>
      <c r="AP75" s="68">
        <v>0</v>
      </c>
      <c r="AQ75" s="68">
        <f>AQ53</f>
        <v>0</v>
      </c>
      <c r="AR75" s="68">
        <f>AR71</f>
        <v>0</v>
      </c>
      <c r="AS75" s="68">
        <v>0</v>
      </c>
      <c r="AT75" s="92">
        <v>0</v>
      </c>
      <c r="AU75" s="92" t="s">
        <v>38</v>
      </c>
      <c r="AV75" s="75">
        <v>0</v>
      </c>
      <c r="AW75" s="75">
        <v>0</v>
      </c>
      <c r="AX75" s="75">
        <v>0</v>
      </c>
      <c r="AY75" s="75">
        <v>0</v>
      </c>
      <c r="AZ75" s="75">
        <v>0</v>
      </c>
      <c r="BA75" s="75">
        <v>0</v>
      </c>
      <c r="BB75" s="75">
        <v>0</v>
      </c>
      <c r="BC75" s="75">
        <v>0</v>
      </c>
      <c r="BD75" s="75">
        <f>BD76</f>
        <v>0</v>
      </c>
      <c r="BE75" s="68"/>
      <c r="BF75" s="68"/>
      <c r="BG75" s="68">
        <f t="shared" si="37"/>
        <v>94</v>
      </c>
      <c r="BH75" s="17"/>
      <c r="BI75" s="17"/>
      <c r="BJ75" s="17"/>
      <c r="BK75" s="17"/>
      <c r="BL75" s="16"/>
      <c r="BM75" s="16"/>
      <c r="BN75" s="16"/>
      <c r="BO75" s="16"/>
      <c r="BP75" s="17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7"/>
      <c r="CJ75" s="16"/>
    </row>
    <row r="76" spans="1:88" s="13" customFormat="1" ht="31.5" customHeight="1" x14ac:dyDescent="0.2">
      <c r="A76" s="170"/>
      <c r="B76" s="168" t="s">
        <v>15</v>
      </c>
      <c r="C76" s="168"/>
      <c r="D76" s="168"/>
      <c r="E76" s="68">
        <f t="shared" ref="E76:J76" si="45">E74+E75</f>
        <v>36</v>
      </c>
      <c r="F76" s="68">
        <f t="shared" si="45"/>
        <v>36</v>
      </c>
      <c r="G76" s="68">
        <f t="shared" si="45"/>
        <v>36</v>
      </c>
      <c r="H76" s="68">
        <f t="shared" si="45"/>
        <v>36</v>
      </c>
      <c r="I76" s="68">
        <f t="shared" si="45"/>
        <v>36</v>
      </c>
      <c r="J76" s="68">
        <f t="shared" si="45"/>
        <v>36</v>
      </c>
      <c r="K76" s="68">
        <f>K75+K74</f>
        <v>36</v>
      </c>
      <c r="L76" s="68">
        <f>L75+L74</f>
        <v>36</v>
      </c>
      <c r="M76" s="68">
        <f>M74+M75</f>
        <v>36</v>
      </c>
      <c r="N76" s="68">
        <f>N74+N75</f>
        <v>36</v>
      </c>
      <c r="O76" s="68">
        <f>O75+O74</f>
        <v>36</v>
      </c>
      <c r="P76" s="68">
        <f>P74+P75</f>
        <v>36</v>
      </c>
      <c r="Q76" s="68">
        <f>Q75+Q74</f>
        <v>36</v>
      </c>
      <c r="R76" s="68">
        <f>R75+R74</f>
        <v>36</v>
      </c>
      <c r="S76" s="68">
        <f>S75+S74</f>
        <v>36</v>
      </c>
      <c r="T76" s="68">
        <f>T74+T75</f>
        <v>36</v>
      </c>
      <c r="U76" s="68">
        <f>U74+U75</f>
        <v>36</v>
      </c>
      <c r="V76" s="75">
        <v>0</v>
      </c>
      <c r="W76" s="75">
        <v>0</v>
      </c>
      <c r="X76" s="68">
        <f>X74+X75</f>
        <v>36</v>
      </c>
      <c r="Y76" s="68">
        <f t="shared" ref="Y76:AP76" si="46">Y75+Y74</f>
        <v>36</v>
      </c>
      <c r="Z76" s="68">
        <f t="shared" si="46"/>
        <v>36</v>
      </c>
      <c r="AA76" s="68">
        <f t="shared" si="46"/>
        <v>36</v>
      </c>
      <c r="AB76" s="68">
        <f t="shared" si="46"/>
        <v>36</v>
      </c>
      <c r="AC76" s="68">
        <f t="shared" si="46"/>
        <v>36</v>
      </c>
      <c r="AD76" s="68">
        <f t="shared" si="46"/>
        <v>36</v>
      </c>
      <c r="AE76" s="68">
        <f t="shared" si="46"/>
        <v>36</v>
      </c>
      <c r="AF76" s="68">
        <f t="shared" si="46"/>
        <v>36</v>
      </c>
      <c r="AG76" s="68">
        <f t="shared" si="46"/>
        <v>36</v>
      </c>
      <c r="AH76" s="68">
        <f t="shared" si="46"/>
        <v>36</v>
      </c>
      <c r="AI76" s="68">
        <f t="shared" si="46"/>
        <v>36</v>
      </c>
      <c r="AJ76" s="68">
        <f t="shared" si="46"/>
        <v>36</v>
      </c>
      <c r="AK76" s="68">
        <f t="shared" si="46"/>
        <v>36</v>
      </c>
      <c r="AL76" s="68">
        <f t="shared" si="46"/>
        <v>36</v>
      </c>
      <c r="AM76" s="68">
        <f t="shared" si="46"/>
        <v>36</v>
      </c>
      <c r="AN76" s="68">
        <f t="shared" si="46"/>
        <v>36</v>
      </c>
      <c r="AO76" s="68">
        <f t="shared" si="46"/>
        <v>36</v>
      </c>
      <c r="AP76" s="68">
        <f t="shared" si="46"/>
        <v>36</v>
      </c>
      <c r="AQ76" s="68">
        <f>AQ74+AQ75</f>
        <v>36</v>
      </c>
      <c r="AR76" s="68">
        <v>36</v>
      </c>
      <c r="AS76" s="68">
        <f>AS74</f>
        <v>36</v>
      </c>
      <c r="AT76" s="92">
        <f>SUM(AT74:AT75)</f>
        <v>22</v>
      </c>
      <c r="AU76" s="92" t="s">
        <v>38</v>
      </c>
      <c r="AV76" s="75">
        <v>0</v>
      </c>
      <c r="AW76" s="75">
        <v>0</v>
      </c>
      <c r="AX76" s="75">
        <v>0</v>
      </c>
      <c r="AY76" s="75">
        <v>0</v>
      </c>
      <c r="AZ76" s="75">
        <v>0</v>
      </c>
      <c r="BA76" s="75">
        <v>0</v>
      </c>
      <c r="BB76" s="75">
        <v>0</v>
      </c>
      <c r="BC76" s="75">
        <v>0</v>
      </c>
      <c r="BD76" s="75">
        <v>0</v>
      </c>
      <c r="BE76" s="68"/>
      <c r="BF76" s="68"/>
      <c r="BG76" s="68">
        <f>BG74+BG75</f>
        <v>1426</v>
      </c>
      <c r="BH76" s="17"/>
      <c r="BI76" s="17"/>
      <c r="BJ76" s="17"/>
      <c r="BK76" s="17"/>
      <c r="BL76" s="16"/>
      <c r="BM76" s="16"/>
      <c r="BN76" s="16"/>
      <c r="BO76" s="16"/>
      <c r="BP76" s="17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7"/>
      <c r="CJ76" s="16"/>
    </row>
    <row r="77" spans="1:88" s="13" customFormat="1" ht="83.25" customHeight="1" x14ac:dyDescent="0.2">
      <c r="A77" s="105"/>
      <c r="B77" s="54"/>
      <c r="C77" s="54"/>
      <c r="D77" s="54"/>
      <c r="E77" s="119" t="s">
        <v>114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45"/>
      <c r="Q77" s="45"/>
      <c r="R77" s="45"/>
      <c r="S77" s="45"/>
      <c r="T77" s="107" t="s">
        <v>73</v>
      </c>
      <c r="U77" s="107"/>
      <c r="V77" s="107"/>
      <c r="W77" s="107"/>
      <c r="X77" s="107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6"/>
      <c r="AU77" s="46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17"/>
      <c r="BI77" s="17"/>
      <c r="BJ77" s="17"/>
      <c r="BK77" s="17"/>
      <c r="BL77" s="16"/>
      <c r="BM77" s="16"/>
      <c r="BN77" s="16"/>
      <c r="BO77" s="16"/>
      <c r="BP77" s="17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7"/>
      <c r="CJ77" s="16"/>
    </row>
    <row r="78" spans="1:88" s="13" customFormat="1" ht="23.25" customHeight="1" x14ac:dyDescent="0.2">
      <c r="A78" s="131" t="s">
        <v>74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1"/>
      <c r="AJ78" s="131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7"/>
      <c r="BI78" s="17"/>
      <c r="BJ78" s="17"/>
      <c r="BK78" s="17"/>
      <c r="BL78" s="16"/>
      <c r="BM78" s="16"/>
      <c r="BN78" s="16"/>
      <c r="BO78" s="16"/>
      <c r="BP78" s="17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7"/>
      <c r="CJ78" s="16"/>
    </row>
    <row r="79" spans="1:88" s="13" customFormat="1" ht="173.25" customHeight="1" x14ac:dyDescent="0.2">
      <c r="A79" s="163" t="s">
        <v>0</v>
      </c>
      <c r="B79" s="140" t="s">
        <v>1</v>
      </c>
      <c r="C79" s="140" t="s">
        <v>2</v>
      </c>
      <c r="D79" s="48" t="s">
        <v>67</v>
      </c>
      <c r="E79" s="48" t="s">
        <v>102</v>
      </c>
      <c r="F79" s="152" t="s">
        <v>4</v>
      </c>
      <c r="G79" s="152"/>
      <c r="H79" s="152"/>
      <c r="I79" s="48" t="s">
        <v>75</v>
      </c>
      <c r="J79" s="152" t="s">
        <v>5</v>
      </c>
      <c r="K79" s="152"/>
      <c r="L79" s="152"/>
      <c r="M79" s="48" t="s">
        <v>87</v>
      </c>
      <c r="N79" s="152" t="s">
        <v>88</v>
      </c>
      <c r="O79" s="152"/>
      <c r="P79" s="152"/>
      <c r="Q79" s="152"/>
      <c r="R79" s="121" t="s">
        <v>103</v>
      </c>
      <c r="S79" s="121"/>
      <c r="T79" s="121"/>
      <c r="U79" s="121"/>
      <c r="V79" s="49" t="s">
        <v>90</v>
      </c>
      <c r="W79" s="49" t="s">
        <v>91</v>
      </c>
      <c r="X79" s="121" t="s">
        <v>6</v>
      </c>
      <c r="Y79" s="121"/>
      <c r="Z79" s="121"/>
      <c r="AA79" s="49" t="s">
        <v>92</v>
      </c>
      <c r="AB79" s="121" t="s">
        <v>7</v>
      </c>
      <c r="AC79" s="121"/>
      <c r="AD79" s="49" t="s">
        <v>104</v>
      </c>
      <c r="AE79" s="121" t="s">
        <v>105</v>
      </c>
      <c r="AF79" s="121"/>
      <c r="AG79" s="121"/>
      <c r="AH79" s="121"/>
      <c r="AI79" s="48" t="s">
        <v>95</v>
      </c>
      <c r="AJ79" s="151" t="s">
        <v>77</v>
      </c>
      <c r="AK79" s="151"/>
      <c r="AL79" s="151"/>
      <c r="AM79" s="88" t="s">
        <v>96</v>
      </c>
      <c r="AN79" s="152" t="s">
        <v>97</v>
      </c>
      <c r="AO79" s="152"/>
      <c r="AP79" s="152"/>
      <c r="AQ79" s="152"/>
      <c r="AR79" s="152" t="s">
        <v>98</v>
      </c>
      <c r="AS79" s="152"/>
      <c r="AT79" s="152"/>
      <c r="AU79" s="152"/>
      <c r="AV79" s="48" t="s">
        <v>106</v>
      </c>
      <c r="AW79" s="152" t="s">
        <v>78</v>
      </c>
      <c r="AX79" s="152"/>
      <c r="AY79" s="152"/>
      <c r="AZ79" s="48" t="s">
        <v>100</v>
      </c>
      <c r="BA79" s="171" t="s">
        <v>107</v>
      </c>
      <c r="BB79" s="171"/>
      <c r="BC79" s="171"/>
      <c r="BD79" s="171"/>
      <c r="BE79" s="56"/>
      <c r="BF79" s="106" t="s">
        <v>16</v>
      </c>
      <c r="BG79" s="57" t="s">
        <v>76</v>
      </c>
      <c r="BH79" s="142"/>
    </row>
    <row r="80" spans="1:88" s="13" customFormat="1" ht="15.75" customHeight="1" x14ac:dyDescent="0.2">
      <c r="A80" s="163"/>
      <c r="B80" s="140"/>
      <c r="C80" s="140"/>
      <c r="D80" s="141" t="s">
        <v>10</v>
      </c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2"/>
    </row>
    <row r="81" spans="1:88" s="13" customFormat="1" ht="18" customHeight="1" x14ac:dyDescent="0.2">
      <c r="A81" s="163"/>
      <c r="B81" s="140"/>
      <c r="C81" s="140"/>
      <c r="D81" s="78"/>
      <c r="E81" s="78">
        <v>1</v>
      </c>
      <c r="F81" s="78">
        <v>2</v>
      </c>
      <c r="G81" s="78">
        <v>3</v>
      </c>
      <c r="H81" s="78">
        <v>4</v>
      </c>
      <c r="I81" s="78">
        <v>5</v>
      </c>
      <c r="J81" s="78">
        <v>6</v>
      </c>
      <c r="K81" s="78">
        <v>7</v>
      </c>
      <c r="L81" s="78">
        <v>8</v>
      </c>
      <c r="M81" s="78">
        <v>9</v>
      </c>
      <c r="N81" s="78">
        <v>10</v>
      </c>
      <c r="O81" s="78">
        <v>11</v>
      </c>
      <c r="P81" s="78">
        <v>12</v>
      </c>
      <c r="Q81" s="78">
        <v>13</v>
      </c>
      <c r="R81" s="78">
        <v>14</v>
      </c>
      <c r="S81" s="78">
        <v>15</v>
      </c>
      <c r="T81" s="78">
        <v>16</v>
      </c>
      <c r="U81" s="78">
        <v>17</v>
      </c>
      <c r="V81" s="78">
        <v>18</v>
      </c>
      <c r="W81" s="78">
        <v>19</v>
      </c>
      <c r="X81" s="78">
        <v>20</v>
      </c>
      <c r="Y81" s="78">
        <v>21</v>
      </c>
      <c r="Z81" s="78">
        <v>22</v>
      </c>
      <c r="AA81" s="78">
        <v>23</v>
      </c>
      <c r="AB81" s="78">
        <v>24</v>
      </c>
      <c r="AC81" s="78">
        <v>25</v>
      </c>
      <c r="AD81" s="78">
        <v>26</v>
      </c>
      <c r="AE81" s="78">
        <v>27</v>
      </c>
      <c r="AF81" s="78">
        <v>28</v>
      </c>
      <c r="AG81" s="78">
        <v>29</v>
      </c>
      <c r="AH81" s="78">
        <v>30</v>
      </c>
      <c r="AI81" s="78">
        <v>31</v>
      </c>
      <c r="AJ81" s="78">
        <v>32</v>
      </c>
      <c r="AK81" s="78">
        <v>33</v>
      </c>
      <c r="AL81" s="78">
        <v>34</v>
      </c>
      <c r="AM81" s="78">
        <v>35</v>
      </c>
      <c r="AN81" s="78">
        <v>36</v>
      </c>
      <c r="AO81" s="78">
        <v>37</v>
      </c>
      <c r="AP81" s="78">
        <v>38</v>
      </c>
      <c r="AQ81" s="78">
        <v>39</v>
      </c>
      <c r="AR81" s="78">
        <v>40</v>
      </c>
      <c r="AS81" s="78">
        <v>41</v>
      </c>
      <c r="AT81" s="78">
        <v>42</v>
      </c>
      <c r="AU81" s="78">
        <v>43</v>
      </c>
      <c r="AV81" s="78">
        <v>44</v>
      </c>
      <c r="AW81" s="78">
        <v>45</v>
      </c>
      <c r="AX81" s="78">
        <v>46</v>
      </c>
      <c r="AY81" s="78">
        <v>47</v>
      </c>
      <c r="AZ81" s="78">
        <v>48</v>
      </c>
      <c r="BA81" s="78">
        <v>49</v>
      </c>
      <c r="BB81" s="78">
        <v>50</v>
      </c>
      <c r="BC81" s="78">
        <v>51</v>
      </c>
      <c r="BD81" s="78">
        <v>52</v>
      </c>
      <c r="BE81" s="78"/>
      <c r="BF81" s="87"/>
      <c r="BG81" s="89"/>
      <c r="BH81" s="14"/>
      <c r="BI81" s="14"/>
      <c r="BJ81" s="14"/>
      <c r="BK81" s="14"/>
      <c r="BL81" s="15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5"/>
    </row>
    <row r="82" spans="1:88" s="13" customFormat="1" ht="56.25" customHeight="1" x14ac:dyDescent="0.2">
      <c r="A82" s="160" t="s">
        <v>72</v>
      </c>
      <c r="B82" s="59" t="s">
        <v>25</v>
      </c>
      <c r="C82" s="59" t="s">
        <v>26</v>
      </c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59" t="s">
        <v>67</v>
      </c>
      <c r="T82" s="61"/>
      <c r="U82" s="59" t="s">
        <v>117</v>
      </c>
      <c r="V82" s="112">
        <v>0</v>
      </c>
      <c r="W82" s="112">
        <v>0</v>
      </c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59" t="s">
        <v>64</v>
      </c>
      <c r="AI82" s="61" t="s">
        <v>118</v>
      </c>
      <c r="AJ82" s="61"/>
      <c r="AK82" s="59" t="s">
        <v>64</v>
      </c>
      <c r="AL82" s="61"/>
      <c r="AM82" s="61"/>
      <c r="AN82" s="59" t="s">
        <v>64</v>
      </c>
      <c r="AO82" s="61"/>
      <c r="AP82" s="61"/>
      <c r="AQ82" s="61"/>
      <c r="AR82" s="61"/>
      <c r="AS82" s="61"/>
      <c r="AT82" s="61" t="s">
        <v>38</v>
      </c>
      <c r="AU82" s="61" t="s">
        <v>38</v>
      </c>
      <c r="AV82" s="112">
        <v>0</v>
      </c>
      <c r="AW82" s="112">
        <v>0</v>
      </c>
      <c r="AX82" s="112">
        <v>0</v>
      </c>
      <c r="AY82" s="112">
        <v>0</v>
      </c>
      <c r="AZ82" s="112">
        <v>0</v>
      </c>
      <c r="BA82" s="112">
        <v>0</v>
      </c>
      <c r="BB82" s="112">
        <v>0</v>
      </c>
      <c r="BC82" s="112">
        <v>0</v>
      </c>
      <c r="BD82" s="112">
        <v>0</v>
      </c>
      <c r="BE82" s="61"/>
      <c r="BF82" s="61"/>
      <c r="BG82" s="62" t="s">
        <v>119</v>
      </c>
      <c r="BH82" s="17"/>
      <c r="BI82" s="17"/>
      <c r="BJ82" s="17"/>
      <c r="BK82" s="17"/>
      <c r="BL82" s="16"/>
      <c r="BM82" s="16"/>
      <c r="BN82" s="16"/>
      <c r="BO82" s="16"/>
      <c r="BP82" s="17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7"/>
      <c r="CJ82" s="16"/>
    </row>
    <row r="83" spans="1:88" s="13" customFormat="1" ht="27.75" customHeight="1" x14ac:dyDescent="0.2">
      <c r="A83" s="160"/>
      <c r="B83" s="31" t="s">
        <v>28</v>
      </c>
      <c r="C83" s="31" t="s">
        <v>29</v>
      </c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4"/>
      <c r="V83" s="75">
        <v>0</v>
      </c>
      <c r="W83" s="75">
        <v>0</v>
      </c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 t="s">
        <v>62</v>
      </c>
      <c r="AL83" s="33"/>
      <c r="AM83" s="33"/>
      <c r="AN83" s="33"/>
      <c r="AO83" s="33"/>
      <c r="AP83" s="33"/>
      <c r="AQ83" s="33"/>
      <c r="AR83" s="33"/>
      <c r="AS83" s="63"/>
      <c r="AT83" s="34" t="s">
        <v>38</v>
      </c>
      <c r="AU83" s="34" t="s">
        <v>38</v>
      </c>
      <c r="AV83" s="75">
        <v>0</v>
      </c>
      <c r="AW83" s="75">
        <v>0</v>
      </c>
      <c r="AX83" s="75">
        <v>0</v>
      </c>
      <c r="AY83" s="75">
        <v>0</v>
      </c>
      <c r="AZ83" s="75">
        <v>0</v>
      </c>
      <c r="BA83" s="75">
        <v>0</v>
      </c>
      <c r="BB83" s="75">
        <v>0</v>
      </c>
      <c r="BC83" s="75">
        <v>0</v>
      </c>
      <c r="BD83" s="70">
        <v>0</v>
      </c>
      <c r="BE83" s="33"/>
      <c r="BF83" s="33"/>
      <c r="BG83" s="33" t="s">
        <v>64</v>
      </c>
      <c r="BH83" s="17"/>
      <c r="BI83" s="17"/>
      <c r="BJ83" s="17"/>
      <c r="BK83" s="17"/>
      <c r="BL83" s="16"/>
      <c r="BM83" s="16"/>
      <c r="BN83" s="16"/>
      <c r="BO83" s="16"/>
      <c r="BP83" s="17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7"/>
      <c r="CJ83" s="16"/>
    </row>
    <row r="84" spans="1:88" s="13" customFormat="1" ht="25.5" customHeight="1" x14ac:dyDescent="0.2">
      <c r="A84" s="160"/>
      <c r="B84" s="31" t="s">
        <v>30</v>
      </c>
      <c r="C84" s="31" t="s">
        <v>17</v>
      </c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4"/>
      <c r="V84" s="75">
        <v>0</v>
      </c>
      <c r="W84" s="75">
        <v>0</v>
      </c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 t="s">
        <v>62</v>
      </c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63"/>
      <c r="AT84" s="34" t="s">
        <v>38</v>
      </c>
      <c r="AU84" s="34" t="s">
        <v>38</v>
      </c>
      <c r="AV84" s="75">
        <v>0</v>
      </c>
      <c r="AW84" s="75">
        <v>0</v>
      </c>
      <c r="AX84" s="75">
        <v>0</v>
      </c>
      <c r="AY84" s="75">
        <v>0</v>
      </c>
      <c r="AZ84" s="75">
        <v>0</v>
      </c>
      <c r="BA84" s="75">
        <v>0</v>
      </c>
      <c r="BB84" s="75">
        <v>0</v>
      </c>
      <c r="BC84" s="75">
        <v>0</v>
      </c>
      <c r="BD84" s="70">
        <v>0</v>
      </c>
      <c r="BE84" s="33"/>
      <c r="BF84" s="33"/>
      <c r="BG84" s="33" t="s">
        <v>64</v>
      </c>
      <c r="BH84" s="17"/>
      <c r="BI84" s="17"/>
      <c r="BJ84" s="17"/>
      <c r="BK84" s="17"/>
      <c r="BL84" s="16"/>
      <c r="BM84" s="16"/>
      <c r="BN84" s="16"/>
      <c r="BO84" s="16"/>
      <c r="BP84" s="17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7"/>
      <c r="CJ84" s="16"/>
    </row>
    <row r="85" spans="1:88" s="13" customFormat="1" ht="40.5" customHeight="1" x14ac:dyDescent="0.2">
      <c r="A85" s="160"/>
      <c r="B85" s="31" t="s">
        <v>31</v>
      </c>
      <c r="C85" s="31" t="s">
        <v>53</v>
      </c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4"/>
      <c r="V85" s="75">
        <v>0</v>
      </c>
      <c r="W85" s="75">
        <v>0</v>
      </c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34" t="s">
        <v>38</v>
      </c>
      <c r="AU85" s="34" t="s">
        <v>38</v>
      </c>
      <c r="AV85" s="75">
        <v>0</v>
      </c>
      <c r="AW85" s="75">
        <v>0</v>
      </c>
      <c r="AX85" s="75">
        <v>0</v>
      </c>
      <c r="AY85" s="75">
        <v>0</v>
      </c>
      <c r="AZ85" s="75">
        <v>0</v>
      </c>
      <c r="BA85" s="75">
        <v>0</v>
      </c>
      <c r="BB85" s="75">
        <v>0</v>
      </c>
      <c r="BC85" s="75">
        <v>0</v>
      </c>
      <c r="BD85" s="70">
        <v>0</v>
      </c>
      <c r="BE85" s="33"/>
      <c r="BF85" s="33"/>
      <c r="BG85" s="33" t="s">
        <v>67</v>
      </c>
      <c r="BH85" s="17"/>
      <c r="BI85" s="17"/>
      <c r="BJ85" s="17"/>
      <c r="BK85" s="17"/>
      <c r="BL85" s="16"/>
      <c r="BM85" s="16"/>
      <c r="BN85" s="16"/>
      <c r="BO85" s="16"/>
      <c r="BP85" s="17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7"/>
      <c r="CJ85" s="16"/>
    </row>
    <row r="86" spans="1:88" s="13" customFormat="1" ht="24" customHeight="1" x14ac:dyDescent="0.2">
      <c r="A86" s="160"/>
      <c r="B86" s="31" t="s">
        <v>45</v>
      </c>
      <c r="C86" s="31" t="s">
        <v>32</v>
      </c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110" t="s">
        <v>115</v>
      </c>
      <c r="V86" s="75">
        <v>0</v>
      </c>
      <c r="W86" s="75">
        <v>0</v>
      </c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 t="s">
        <v>115</v>
      </c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4" t="s">
        <v>38</v>
      </c>
      <c r="AU86" s="34" t="s">
        <v>38</v>
      </c>
      <c r="AV86" s="75">
        <v>0</v>
      </c>
      <c r="AW86" s="75">
        <v>0</v>
      </c>
      <c r="AX86" s="75">
        <v>0</v>
      </c>
      <c r="AY86" s="75">
        <v>0</v>
      </c>
      <c r="AZ86" s="75">
        <v>0</v>
      </c>
      <c r="BA86" s="75">
        <v>0</v>
      </c>
      <c r="BB86" s="75">
        <v>0</v>
      </c>
      <c r="BC86" s="75">
        <v>0</v>
      </c>
      <c r="BD86" s="70">
        <v>0</v>
      </c>
      <c r="BE86" s="33"/>
      <c r="BF86" s="33"/>
      <c r="BG86" s="33" t="s">
        <v>116</v>
      </c>
      <c r="BH86" s="17"/>
      <c r="BI86" s="17"/>
      <c r="BJ86" s="17"/>
      <c r="BK86" s="17"/>
      <c r="BL86" s="16"/>
      <c r="BM86" s="16"/>
      <c r="BN86" s="16"/>
      <c r="BO86" s="16"/>
      <c r="BP86" s="17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7"/>
      <c r="CJ86" s="16"/>
    </row>
    <row r="87" spans="1:88" s="13" customFormat="1" ht="26.25" customHeight="1" x14ac:dyDescent="0.2">
      <c r="A87" s="160"/>
      <c r="B87" s="31" t="s">
        <v>52</v>
      </c>
      <c r="C87" s="31" t="s">
        <v>43</v>
      </c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110"/>
      <c r="V87" s="75">
        <v>0</v>
      </c>
      <c r="W87" s="75">
        <v>0</v>
      </c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 t="s">
        <v>62</v>
      </c>
      <c r="AO87" s="63"/>
      <c r="AP87" s="63"/>
      <c r="AQ87" s="63"/>
      <c r="AR87" s="63"/>
      <c r="AS87" s="63"/>
      <c r="AT87" s="34" t="s">
        <v>38</v>
      </c>
      <c r="AU87" s="34" t="s">
        <v>38</v>
      </c>
      <c r="AV87" s="75">
        <v>0</v>
      </c>
      <c r="AW87" s="75">
        <v>0</v>
      </c>
      <c r="AX87" s="75">
        <v>0</v>
      </c>
      <c r="AY87" s="75">
        <v>0</v>
      </c>
      <c r="AZ87" s="75">
        <v>0</v>
      </c>
      <c r="BA87" s="75">
        <v>0</v>
      </c>
      <c r="BB87" s="75">
        <v>0</v>
      </c>
      <c r="BC87" s="75">
        <v>0</v>
      </c>
      <c r="BD87" s="70">
        <v>0</v>
      </c>
      <c r="BE87" s="33"/>
      <c r="BF87" s="33"/>
      <c r="BG87" s="33" t="s">
        <v>64</v>
      </c>
      <c r="BH87" s="17"/>
      <c r="BI87" s="17"/>
      <c r="BJ87" s="17"/>
      <c r="BK87" s="17"/>
      <c r="BL87" s="16"/>
      <c r="BM87" s="16"/>
      <c r="BN87" s="16"/>
      <c r="BO87" s="16"/>
      <c r="BP87" s="17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7"/>
      <c r="CJ87" s="16"/>
    </row>
    <row r="88" spans="1:88" s="13" customFormat="1" ht="27" customHeight="1" x14ac:dyDescent="0.2">
      <c r="A88" s="160"/>
      <c r="B88" s="31" t="s">
        <v>108</v>
      </c>
      <c r="C88" s="31" t="s">
        <v>46</v>
      </c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118" t="s">
        <v>62</v>
      </c>
      <c r="V88" s="75">
        <v>0</v>
      </c>
      <c r="W88" s="75">
        <v>0</v>
      </c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34"/>
      <c r="AU88" s="34"/>
      <c r="AV88" s="75">
        <v>0</v>
      </c>
      <c r="AW88" s="75">
        <v>0</v>
      </c>
      <c r="AX88" s="75">
        <v>0</v>
      </c>
      <c r="AY88" s="75">
        <v>0</v>
      </c>
      <c r="AZ88" s="75">
        <v>0</v>
      </c>
      <c r="BA88" s="75">
        <v>0</v>
      </c>
      <c r="BB88" s="75">
        <v>0</v>
      </c>
      <c r="BC88" s="75">
        <v>0</v>
      </c>
      <c r="BD88" s="70">
        <v>0</v>
      </c>
      <c r="BE88" s="33"/>
      <c r="BF88" s="33"/>
      <c r="BG88" s="33" t="s">
        <v>64</v>
      </c>
      <c r="BH88" s="17"/>
      <c r="BI88" s="17"/>
      <c r="BJ88" s="17"/>
      <c r="BK88" s="17"/>
      <c r="BL88" s="16"/>
      <c r="BM88" s="16"/>
      <c r="BN88" s="16"/>
      <c r="BO88" s="16"/>
      <c r="BP88" s="17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7"/>
      <c r="CJ88" s="16"/>
    </row>
    <row r="89" spans="1:88" s="13" customFormat="1" ht="66.75" customHeight="1" x14ac:dyDescent="0.2">
      <c r="A89" s="160"/>
      <c r="B89" s="60" t="s">
        <v>24</v>
      </c>
      <c r="C89" s="60" t="s">
        <v>79</v>
      </c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0" t="s">
        <v>64</v>
      </c>
      <c r="T89" s="65"/>
      <c r="U89" s="111" t="s">
        <v>64</v>
      </c>
      <c r="V89" s="75">
        <v>0</v>
      </c>
      <c r="W89" s="75">
        <v>0</v>
      </c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 t="s">
        <v>81</v>
      </c>
      <c r="AM89" s="65"/>
      <c r="AN89" s="60"/>
      <c r="AO89" s="65"/>
      <c r="AP89" s="65" t="s">
        <v>81</v>
      </c>
      <c r="AQ89" s="65"/>
      <c r="AR89" s="65"/>
      <c r="AS89" s="65"/>
      <c r="AT89" s="34" t="s">
        <v>38</v>
      </c>
      <c r="AU89" s="34" t="s">
        <v>38</v>
      </c>
      <c r="AV89" s="75">
        <v>0</v>
      </c>
      <c r="AW89" s="75">
        <v>0</v>
      </c>
      <c r="AX89" s="75">
        <v>0</v>
      </c>
      <c r="AY89" s="75">
        <v>0</v>
      </c>
      <c r="AZ89" s="75">
        <v>0</v>
      </c>
      <c r="BA89" s="75">
        <v>0</v>
      </c>
      <c r="BB89" s="75">
        <v>0</v>
      </c>
      <c r="BC89" s="75">
        <v>0</v>
      </c>
      <c r="BD89" s="75">
        <v>0</v>
      </c>
      <c r="BE89" s="34"/>
      <c r="BF89" s="34"/>
      <c r="BG89" s="60" t="s">
        <v>120</v>
      </c>
      <c r="BH89" s="17"/>
      <c r="BI89" s="17"/>
      <c r="BJ89" s="17"/>
      <c r="BK89" s="17"/>
      <c r="BL89" s="16"/>
      <c r="BM89" s="16"/>
      <c r="BN89" s="16"/>
      <c r="BO89" s="16"/>
      <c r="BP89" s="17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7"/>
      <c r="CJ89" s="16"/>
    </row>
    <row r="90" spans="1:88" s="13" customFormat="1" ht="18.75" customHeight="1" x14ac:dyDescent="0.2">
      <c r="A90" s="160"/>
      <c r="B90" s="31" t="s">
        <v>33</v>
      </c>
      <c r="C90" s="31" t="s">
        <v>35</v>
      </c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4"/>
      <c r="V90" s="75">
        <v>0</v>
      </c>
      <c r="W90" s="75">
        <v>0</v>
      </c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 t="s">
        <v>63</v>
      </c>
      <c r="AQ90" s="33"/>
      <c r="AR90" s="33"/>
      <c r="AS90" s="63"/>
      <c r="AT90" s="34" t="s">
        <v>38</v>
      </c>
      <c r="AU90" s="34" t="s">
        <v>38</v>
      </c>
      <c r="AV90" s="75">
        <v>0</v>
      </c>
      <c r="AW90" s="75">
        <v>0</v>
      </c>
      <c r="AX90" s="75">
        <v>0</v>
      </c>
      <c r="AY90" s="75">
        <v>0</v>
      </c>
      <c r="AZ90" s="75">
        <v>0</v>
      </c>
      <c r="BA90" s="75">
        <v>0</v>
      </c>
      <c r="BB90" s="75">
        <v>0</v>
      </c>
      <c r="BC90" s="75">
        <v>0</v>
      </c>
      <c r="BD90" s="70">
        <v>0</v>
      </c>
      <c r="BE90" s="33"/>
      <c r="BF90" s="33"/>
      <c r="BG90" s="33" t="s">
        <v>81</v>
      </c>
      <c r="BH90" s="17"/>
      <c r="BI90" s="17"/>
      <c r="BJ90" s="17"/>
      <c r="BK90" s="17"/>
      <c r="BL90" s="16"/>
      <c r="BM90" s="16"/>
      <c r="BN90" s="16"/>
      <c r="BO90" s="16"/>
      <c r="BP90" s="17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7"/>
      <c r="CJ90" s="16"/>
    </row>
    <row r="91" spans="1:88" s="13" customFormat="1" ht="18.75" customHeight="1" x14ac:dyDescent="0.2">
      <c r="A91" s="160"/>
      <c r="B91" s="31" t="s">
        <v>34</v>
      </c>
      <c r="C91" s="31" t="s">
        <v>109</v>
      </c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4"/>
      <c r="V91" s="75">
        <v>0</v>
      </c>
      <c r="W91" s="75">
        <v>0</v>
      </c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 t="s">
        <v>63</v>
      </c>
      <c r="AM91" s="33"/>
      <c r="AN91" s="33"/>
      <c r="AO91" s="33"/>
      <c r="AP91" s="33"/>
      <c r="AQ91" s="33"/>
      <c r="AR91" s="33"/>
      <c r="AS91" s="63"/>
      <c r="AT91" s="34" t="s">
        <v>38</v>
      </c>
      <c r="AU91" s="34" t="s">
        <v>38</v>
      </c>
      <c r="AV91" s="75">
        <v>0</v>
      </c>
      <c r="AW91" s="75">
        <v>0</v>
      </c>
      <c r="AX91" s="75">
        <v>0</v>
      </c>
      <c r="AY91" s="75">
        <v>0</v>
      </c>
      <c r="AZ91" s="75">
        <v>0</v>
      </c>
      <c r="BA91" s="75">
        <v>0</v>
      </c>
      <c r="BB91" s="75">
        <v>0</v>
      </c>
      <c r="BC91" s="75">
        <v>0</v>
      </c>
      <c r="BD91" s="70">
        <v>0</v>
      </c>
      <c r="BE91" s="33"/>
      <c r="BF91" s="33"/>
      <c r="BG91" s="33" t="s">
        <v>81</v>
      </c>
      <c r="BH91" s="17"/>
      <c r="BI91" s="17"/>
      <c r="BJ91" s="17"/>
      <c r="BK91" s="17"/>
      <c r="BL91" s="16"/>
      <c r="BM91" s="16"/>
      <c r="BN91" s="16"/>
      <c r="BO91" s="16"/>
      <c r="BP91" s="17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7"/>
      <c r="CJ91" s="16"/>
    </row>
    <row r="92" spans="1:88" s="13" customFormat="1" ht="27" customHeight="1" x14ac:dyDescent="0.2">
      <c r="A92" s="160"/>
      <c r="B92" s="31" t="s">
        <v>110</v>
      </c>
      <c r="C92" s="31" t="s">
        <v>36</v>
      </c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110" t="s">
        <v>62</v>
      </c>
      <c r="V92" s="75">
        <v>0</v>
      </c>
      <c r="W92" s="75">
        <v>0</v>
      </c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63"/>
      <c r="AT92" s="34" t="s">
        <v>38</v>
      </c>
      <c r="AU92" s="34" t="s">
        <v>38</v>
      </c>
      <c r="AV92" s="75">
        <v>0</v>
      </c>
      <c r="AW92" s="75">
        <v>0</v>
      </c>
      <c r="AX92" s="75">
        <v>0</v>
      </c>
      <c r="AY92" s="75">
        <v>0</v>
      </c>
      <c r="AZ92" s="75">
        <v>0</v>
      </c>
      <c r="BA92" s="75">
        <v>0</v>
      </c>
      <c r="BB92" s="75">
        <v>0</v>
      </c>
      <c r="BC92" s="75">
        <v>0</v>
      </c>
      <c r="BD92" s="70">
        <v>0</v>
      </c>
      <c r="BE92" s="33"/>
      <c r="BF92" s="33"/>
      <c r="BG92" s="33" t="s">
        <v>64</v>
      </c>
      <c r="BH92" s="17"/>
      <c r="BI92" s="17"/>
      <c r="BJ92" s="17"/>
      <c r="BK92" s="17"/>
      <c r="BL92" s="16"/>
      <c r="BM92" s="16"/>
      <c r="BN92" s="16"/>
      <c r="BO92" s="16"/>
      <c r="BP92" s="17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7"/>
      <c r="CJ92" s="16"/>
    </row>
    <row r="93" spans="1:88" s="13" customFormat="1" ht="42" customHeight="1" x14ac:dyDescent="0.2">
      <c r="A93" s="160"/>
      <c r="B93" s="31" t="s">
        <v>111</v>
      </c>
      <c r="C93" s="31" t="s">
        <v>112</v>
      </c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 t="s">
        <v>62</v>
      </c>
      <c r="T93" s="63"/>
      <c r="U93" s="64"/>
      <c r="V93" s="75">
        <v>0</v>
      </c>
      <c r="W93" s="75">
        <v>0</v>
      </c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63"/>
      <c r="AT93" s="34" t="s">
        <v>38</v>
      </c>
      <c r="AU93" s="34" t="s">
        <v>38</v>
      </c>
      <c r="AV93" s="75">
        <v>0</v>
      </c>
      <c r="AW93" s="75">
        <v>0</v>
      </c>
      <c r="AX93" s="75">
        <v>0</v>
      </c>
      <c r="AY93" s="75">
        <v>0</v>
      </c>
      <c r="AZ93" s="75">
        <v>0</v>
      </c>
      <c r="BA93" s="75">
        <v>0</v>
      </c>
      <c r="BB93" s="75">
        <v>0</v>
      </c>
      <c r="BC93" s="75">
        <v>0</v>
      </c>
      <c r="BD93" s="70">
        <v>0</v>
      </c>
      <c r="BE93" s="33"/>
      <c r="BF93" s="33"/>
      <c r="BG93" s="33" t="s">
        <v>64</v>
      </c>
      <c r="BH93" s="17"/>
      <c r="BI93" s="17"/>
      <c r="BJ93" s="17"/>
      <c r="BK93" s="17"/>
      <c r="BL93" s="16"/>
      <c r="BM93" s="16"/>
      <c r="BN93" s="16"/>
      <c r="BO93" s="16"/>
      <c r="BP93" s="17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7"/>
      <c r="CJ93" s="16"/>
    </row>
    <row r="94" spans="1:88" s="13" customFormat="1" ht="41.25" customHeight="1" x14ac:dyDescent="0.2">
      <c r="A94" s="160"/>
      <c r="B94" s="67" t="s">
        <v>13</v>
      </c>
      <c r="C94" s="67" t="s">
        <v>27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7"/>
      <c r="U94" s="74"/>
      <c r="V94" s="75">
        <v>0</v>
      </c>
      <c r="W94" s="75">
        <v>0</v>
      </c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7" t="s">
        <v>64</v>
      </c>
      <c r="AP94" s="68"/>
      <c r="AQ94" s="68"/>
      <c r="AR94" s="68"/>
      <c r="AS94" s="67" t="s">
        <v>64</v>
      </c>
      <c r="AT94" s="66" t="s">
        <v>81</v>
      </c>
      <c r="AU94" s="66" t="s">
        <v>124</v>
      </c>
      <c r="AV94" s="75">
        <v>0</v>
      </c>
      <c r="AW94" s="75">
        <v>0</v>
      </c>
      <c r="AX94" s="75">
        <v>0</v>
      </c>
      <c r="AY94" s="75">
        <v>0</v>
      </c>
      <c r="AZ94" s="75">
        <v>0</v>
      </c>
      <c r="BA94" s="75">
        <v>0</v>
      </c>
      <c r="BB94" s="75">
        <v>0</v>
      </c>
      <c r="BC94" s="75">
        <v>0</v>
      </c>
      <c r="BD94" s="75">
        <v>0</v>
      </c>
      <c r="BE94" s="66"/>
      <c r="BF94" s="66"/>
      <c r="BG94" s="69" t="s">
        <v>121</v>
      </c>
      <c r="BH94" s="17"/>
      <c r="BI94" s="17"/>
      <c r="BJ94" s="17"/>
      <c r="BK94" s="17"/>
      <c r="BL94" s="16"/>
      <c r="BM94" s="16"/>
      <c r="BN94" s="16"/>
      <c r="BO94" s="16"/>
      <c r="BP94" s="17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7"/>
      <c r="CJ94" s="16"/>
    </row>
    <row r="95" spans="1:88" s="13" customFormat="1" ht="42.75" customHeight="1" x14ac:dyDescent="0.2">
      <c r="A95" s="160"/>
      <c r="B95" s="113" t="s">
        <v>18</v>
      </c>
      <c r="C95" s="113" t="s">
        <v>54</v>
      </c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5"/>
      <c r="V95" s="75">
        <v>0</v>
      </c>
      <c r="W95" s="75">
        <v>0</v>
      </c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3"/>
      <c r="AQ95" s="114"/>
      <c r="AR95" s="114"/>
      <c r="AS95" s="114"/>
      <c r="AT95" s="66" t="s">
        <v>38</v>
      </c>
      <c r="AU95" s="66" t="s">
        <v>81</v>
      </c>
      <c r="AV95" s="75">
        <v>0</v>
      </c>
      <c r="AW95" s="75">
        <v>0</v>
      </c>
      <c r="AX95" s="75">
        <v>0</v>
      </c>
      <c r="AY95" s="75">
        <v>0</v>
      </c>
      <c r="AZ95" s="75">
        <v>0</v>
      </c>
      <c r="BA95" s="75">
        <v>0</v>
      </c>
      <c r="BB95" s="75">
        <v>0</v>
      </c>
      <c r="BC95" s="75">
        <v>0</v>
      </c>
      <c r="BD95" s="75">
        <v>0</v>
      </c>
      <c r="BE95" s="34"/>
      <c r="BF95" s="29"/>
      <c r="BG95" s="117" t="s">
        <v>81</v>
      </c>
      <c r="BH95" s="12"/>
    </row>
    <row r="96" spans="1:88" s="13" customFormat="1" ht="26.25" customHeight="1" x14ac:dyDescent="0.2">
      <c r="A96" s="160"/>
      <c r="B96" s="31" t="s">
        <v>19</v>
      </c>
      <c r="C96" s="31" t="s">
        <v>55</v>
      </c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4"/>
      <c r="V96" s="75">
        <v>0</v>
      </c>
      <c r="W96" s="75">
        <v>0</v>
      </c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 t="s">
        <v>67</v>
      </c>
      <c r="AO96" s="63"/>
      <c r="AP96" s="63"/>
      <c r="AQ96" s="63"/>
      <c r="AR96" s="63"/>
      <c r="AS96" s="63"/>
      <c r="AT96" s="34" t="s">
        <v>38</v>
      </c>
      <c r="AU96" s="34" t="s">
        <v>63</v>
      </c>
      <c r="AV96" s="75">
        <v>0</v>
      </c>
      <c r="AW96" s="75">
        <v>0</v>
      </c>
      <c r="AX96" s="75">
        <v>0</v>
      </c>
      <c r="AY96" s="75">
        <v>0</v>
      </c>
      <c r="AZ96" s="75">
        <v>0</v>
      </c>
      <c r="BA96" s="75">
        <v>0</v>
      </c>
      <c r="BB96" s="75">
        <v>0</v>
      </c>
      <c r="BC96" s="75">
        <v>0</v>
      </c>
      <c r="BD96" s="70">
        <v>0</v>
      </c>
      <c r="BE96" s="33"/>
      <c r="BF96" s="33"/>
      <c r="BG96" s="35" t="s">
        <v>81</v>
      </c>
      <c r="BH96" s="12"/>
    </row>
    <row r="97" spans="1:60" s="13" customFormat="1" ht="32.25" customHeight="1" x14ac:dyDescent="0.2">
      <c r="A97" s="160"/>
      <c r="B97" s="31" t="s">
        <v>23</v>
      </c>
      <c r="C97" s="58" t="s">
        <v>56</v>
      </c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4"/>
      <c r="V97" s="75">
        <v>0</v>
      </c>
      <c r="W97" s="75">
        <v>0</v>
      </c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 t="s">
        <v>67</v>
      </c>
      <c r="AO97" s="63"/>
      <c r="AP97" s="63"/>
      <c r="AQ97" s="63"/>
      <c r="AR97" s="63"/>
      <c r="AS97" s="63"/>
      <c r="AT97" s="34" t="s">
        <v>38</v>
      </c>
      <c r="AU97" s="34" t="s">
        <v>38</v>
      </c>
      <c r="AV97" s="75">
        <v>0</v>
      </c>
      <c r="AW97" s="75">
        <v>0</v>
      </c>
      <c r="AX97" s="75">
        <v>0</v>
      </c>
      <c r="AY97" s="75">
        <v>0</v>
      </c>
      <c r="AZ97" s="75">
        <v>0</v>
      </c>
      <c r="BA97" s="75">
        <v>0</v>
      </c>
      <c r="BB97" s="75">
        <v>0</v>
      </c>
      <c r="BC97" s="75">
        <v>0</v>
      </c>
      <c r="BD97" s="70">
        <v>0</v>
      </c>
      <c r="BE97" s="33"/>
      <c r="BF97" s="33"/>
      <c r="BG97" s="35" t="s">
        <v>67</v>
      </c>
      <c r="BH97" s="12"/>
    </row>
    <row r="98" spans="1:60" s="13" customFormat="1" ht="81" customHeight="1" x14ac:dyDescent="0.2">
      <c r="A98" s="77"/>
      <c r="B98" s="116" t="s">
        <v>39</v>
      </c>
      <c r="C98" s="116" t="s">
        <v>57</v>
      </c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3" t="s">
        <v>67</v>
      </c>
      <c r="U98" s="115"/>
      <c r="V98" s="75">
        <v>0</v>
      </c>
      <c r="W98" s="75">
        <v>0</v>
      </c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3" t="s">
        <v>64</v>
      </c>
      <c r="AP98" s="114"/>
      <c r="AQ98" s="114"/>
      <c r="AR98" s="114"/>
      <c r="AS98" s="113" t="s">
        <v>64</v>
      </c>
      <c r="AT98" s="66" t="s">
        <v>81</v>
      </c>
      <c r="AU98" s="66" t="s">
        <v>81</v>
      </c>
      <c r="AV98" s="75">
        <v>0</v>
      </c>
      <c r="AW98" s="75">
        <v>0</v>
      </c>
      <c r="AX98" s="75">
        <v>0</v>
      </c>
      <c r="AY98" s="75">
        <v>0</v>
      </c>
      <c r="AZ98" s="75">
        <v>0</v>
      </c>
      <c r="BA98" s="75">
        <v>0</v>
      </c>
      <c r="BB98" s="75">
        <v>0</v>
      </c>
      <c r="BC98" s="75">
        <v>0</v>
      </c>
      <c r="BD98" s="75">
        <v>0</v>
      </c>
      <c r="BE98" s="66"/>
      <c r="BF98" s="66"/>
      <c r="BG98" s="117" t="s">
        <v>82</v>
      </c>
      <c r="BH98" s="12"/>
    </row>
    <row r="99" spans="1:60" s="13" customFormat="1" ht="25.5" customHeight="1" x14ac:dyDescent="0.2">
      <c r="A99" s="77"/>
      <c r="B99" s="71"/>
      <c r="C99" s="71" t="s">
        <v>80</v>
      </c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64"/>
      <c r="V99" s="75">
        <v>0</v>
      </c>
      <c r="W99" s="75">
        <v>0</v>
      </c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34" t="s">
        <v>38</v>
      </c>
      <c r="AU99" s="34" t="s">
        <v>63</v>
      </c>
      <c r="AV99" s="75">
        <v>0</v>
      </c>
      <c r="AW99" s="75">
        <v>0</v>
      </c>
      <c r="AX99" s="75">
        <v>0</v>
      </c>
      <c r="AY99" s="75">
        <v>0</v>
      </c>
      <c r="AZ99" s="75">
        <v>0</v>
      </c>
      <c r="BA99" s="75">
        <v>0</v>
      </c>
      <c r="BB99" s="75">
        <v>0</v>
      </c>
      <c r="BC99" s="75">
        <v>0</v>
      </c>
      <c r="BD99" s="75">
        <v>0</v>
      </c>
      <c r="BE99" s="52"/>
      <c r="BF99" s="52"/>
      <c r="BG99" s="53" t="s">
        <v>81</v>
      </c>
      <c r="BH99" s="12"/>
    </row>
    <row r="100" spans="1:60" s="13" customFormat="1" ht="61.5" customHeight="1" x14ac:dyDescent="0.2">
      <c r="A100" s="77"/>
      <c r="B100" s="31" t="s">
        <v>40</v>
      </c>
      <c r="C100" s="31" t="s">
        <v>58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4"/>
      <c r="V100" s="75">
        <v>0</v>
      </c>
      <c r="W100" s="75">
        <v>0</v>
      </c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 t="s">
        <v>67</v>
      </c>
      <c r="AP100" s="33"/>
      <c r="AQ100" s="33"/>
      <c r="AR100" s="33"/>
      <c r="AS100" s="63"/>
      <c r="AT100" s="34" t="s">
        <v>63</v>
      </c>
      <c r="AU100" s="34" t="s">
        <v>38</v>
      </c>
      <c r="AV100" s="75">
        <v>0</v>
      </c>
      <c r="AW100" s="75">
        <v>0</v>
      </c>
      <c r="AX100" s="75">
        <v>0</v>
      </c>
      <c r="AY100" s="75">
        <v>0</v>
      </c>
      <c r="AZ100" s="75">
        <v>0</v>
      </c>
      <c r="BA100" s="75">
        <v>0</v>
      </c>
      <c r="BB100" s="75">
        <v>0</v>
      </c>
      <c r="BC100" s="75">
        <v>0</v>
      </c>
      <c r="BD100" s="70">
        <v>0</v>
      </c>
      <c r="BE100" s="33"/>
      <c r="BF100" s="33"/>
      <c r="BG100" s="35" t="s">
        <v>81</v>
      </c>
      <c r="BH100" s="12"/>
    </row>
    <row r="101" spans="1:60" s="13" customFormat="1" ht="27.75" customHeight="1" x14ac:dyDescent="0.2">
      <c r="A101" s="77"/>
      <c r="B101" s="31" t="s">
        <v>41</v>
      </c>
      <c r="C101" s="31" t="s">
        <v>20</v>
      </c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 t="s">
        <v>67</v>
      </c>
      <c r="U101" s="64"/>
      <c r="V101" s="75">
        <v>0</v>
      </c>
      <c r="W101" s="75">
        <v>0</v>
      </c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 t="s">
        <v>62</v>
      </c>
      <c r="AP101" s="33"/>
      <c r="AQ101" s="33"/>
      <c r="AR101" s="33"/>
      <c r="AS101" s="63"/>
      <c r="AT101" s="34" t="s">
        <v>38</v>
      </c>
      <c r="AU101" s="34" t="s">
        <v>38</v>
      </c>
      <c r="AV101" s="75">
        <v>0</v>
      </c>
      <c r="AW101" s="75">
        <v>0</v>
      </c>
      <c r="AX101" s="75">
        <v>0</v>
      </c>
      <c r="AY101" s="75">
        <v>0</v>
      </c>
      <c r="AZ101" s="75">
        <v>0</v>
      </c>
      <c r="BA101" s="75">
        <v>0</v>
      </c>
      <c r="BB101" s="75">
        <v>0</v>
      </c>
      <c r="BC101" s="75">
        <v>0</v>
      </c>
      <c r="BD101" s="70">
        <v>0</v>
      </c>
      <c r="BE101" s="33"/>
      <c r="BF101" s="33"/>
      <c r="BG101" s="35" t="s">
        <v>64</v>
      </c>
      <c r="BH101" s="12"/>
    </row>
    <row r="102" spans="1:60" s="13" customFormat="1" ht="39" customHeight="1" x14ac:dyDescent="0.2">
      <c r="A102" s="77"/>
      <c r="B102" s="31" t="s">
        <v>42</v>
      </c>
      <c r="C102" s="31" t="s">
        <v>44</v>
      </c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52" t="s">
        <v>67</v>
      </c>
      <c r="V102" s="75">
        <v>0</v>
      </c>
      <c r="W102" s="70">
        <v>0</v>
      </c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 t="s">
        <v>67</v>
      </c>
      <c r="AS102" s="63" t="s">
        <v>62</v>
      </c>
      <c r="AT102" s="34" t="s">
        <v>38</v>
      </c>
      <c r="AU102" s="34" t="s">
        <v>38</v>
      </c>
      <c r="AV102" s="75">
        <v>0</v>
      </c>
      <c r="AW102" s="75">
        <v>0</v>
      </c>
      <c r="AX102" s="75">
        <v>0</v>
      </c>
      <c r="AY102" s="75">
        <v>0</v>
      </c>
      <c r="AZ102" s="75">
        <v>0</v>
      </c>
      <c r="BA102" s="75">
        <v>0</v>
      </c>
      <c r="BB102" s="75">
        <v>0</v>
      </c>
      <c r="BC102" s="75">
        <v>0</v>
      </c>
      <c r="BD102" s="70">
        <v>0</v>
      </c>
      <c r="BE102" s="33"/>
      <c r="BF102" s="33"/>
      <c r="BG102" s="35" t="s">
        <v>64</v>
      </c>
      <c r="BH102" s="12"/>
    </row>
    <row r="103" spans="1:60" s="13" customFormat="1" ht="58.5" customHeight="1" x14ac:dyDescent="0.2">
      <c r="A103" s="44"/>
      <c r="B103" s="162" t="s">
        <v>61</v>
      </c>
      <c r="C103" s="162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109" t="s">
        <v>64</v>
      </c>
      <c r="T103" s="109"/>
      <c r="U103" s="109" t="s">
        <v>123</v>
      </c>
      <c r="V103" s="75">
        <v>0</v>
      </c>
      <c r="W103" s="75">
        <v>0</v>
      </c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109" t="s">
        <v>64</v>
      </c>
      <c r="AI103" s="109" t="s">
        <v>118</v>
      </c>
      <c r="AJ103" s="76"/>
      <c r="AK103" s="109" t="s">
        <v>64</v>
      </c>
      <c r="AL103" s="76" t="s">
        <v>81</v>
      </c>
      <c r="AM103" s="76"/>
      <c r="AN103" s="109" t="s">
        <v>64</v>
      </c>
      <c r="AO103" s="109" t="s">
        <v>64</v>
      </c>
      <c r="AP103" s="109" t="s">
        <v>81</v>
      </c>
      <c r="AQ103" s="76"/>
      <c r="AR103" s="109"/>
      <c r="AS103" s="109" t="s">
        <v>64</v>
      </c>
      <c r="AT103" s="66" t="s">
        <v>81</v>
      </c>
      <c r="AU103" s="66" t="s">
        <v>124</v>
      </c>
      <c r="AV103" s="75">
        <v>0</v>
      </c>
      <c r="AW103" s="75">
        <v>0</v>
      </c>
      <c r="AX103" s="75">
        <v>0</v>
      </c>
      <c r="AY103" s="75">
        <v>0</v>
      </c>
      <c r="AZ103" s="75">
        <v>0</v>
      </c>
      <c r="BA103" s="75">
        <v>0</v>
      </c>
      <c r="BB103" s="75">
        <v>0</v>
      </c>
      <c r="BC103" s="75">
        <v>0</v>
      </c>
      <c r="BD103" s="75">
        <v>0</v>
      </c>
      <c r="BE103" s="66"/>
      <c r="BF103" s="66" t="s">
        <v>60</v>
      </c>
      <c r="BG103" s="73" t="s">
        <v>122</v>
      </c>
      <c r="BH103" s="12"/>
    </row>
    <row r="104" spans="1:60" s="13" customFormat="1" ht="18.75" customHeight="1" x14ac:dyDescent="0.2">
      <c r="A104" s="108"/>
      <c r="B104" s="161"/>
      <c r="C104" s="161"/>
      <c r="D104" s="36"/>
      <c r="E104" s="36"/>
      <c r="F104" s="36"/>
      <c r="G104" s="37"/>
      <c r="H104" s="36"/>
      <c r="I104" s="38">
        <v>0</v>
      </c>
      <c r="J104" s="39" t="s">
        <v>49</v>
      </c>
      <c r="K104" s="39"/>
      <c r="L104" s="39"/>
      <c r="M104" s="39"/>
      <c r="N104" s="39"/>
      <c r="O104" s="39"/>
      <c r="P104" s="108"/>
      <c r="Q104" s="40"/>
      <c r="R104" s="40"/>
      <c r="S104" s="40"/>
      <c r="T104" s="41"/>
      <c r="U104" s="40"/>
      <c r="V104" s="40"/>
      <c r="W104" s="40"/>
      <c r="X104" s="40"/>
      <c r="Y104" s="41"/>
      <c r="Z104" s="40"/>
      <c r="AA104" s="40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12"/>
    </row>
    <row r="105" spans="1:60" s="13" customFormat="1" ht="18.75" customHeight="1" x14ac:dyDescent="0.2">
      <c r="A105" s="108"/>
      <c r="B105" s="161"/>
      <c r="C105" s="161"/>
      <c r="D105" s="42"/>
      <c r="E105" s="42"/>
      <c r="F105" s="42"/>
      <c r="G105" s="42"/>
      <c r="H105" s="38"/>
      <c r="I105" s="39"/>
      <c r="J105" s="39"/>
      <c r="K105" s="39"/>
      <c r="L105" s="39"/>
      <c r="M105" s="39"/>
      <c r="N105" s="39"/>
      <c r="O105" s="158" t="s">
        <v>83</v>
      </c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12"/>
    </row>
    <row r="106" spans="1:60" s="13" customFormat="1" ht="14.25" customHeight="1" x14ac:dyDescent="0.2">
      <c r="A106" s="108"/>
      <c r="B106" s="161"/>
      <c r="C106" s="161"/>
      <c r="D106" s="42"/>
      <c r="E106" s="42"/>
      <c r="F106" s="42"/>
      <c r="G106" s="42"/>
      <c r="H106"/>
      <c r="I106"/>
      <c r="J106"/>
      <c r="K106"/>
      <c r="L106"/>
      <c r="M106"/>
      <c r="N106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  <c r="AS106" s="159"/>
      <c r="AT106" s="159"/>
      <c r="AU106" s="159"/>
      <c r="AV106" s="159"/>
      <c r="AW106" s="159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12"/>
    </row>
    <row r="107" spans="1:60" s="13" customFormat="1" ht="18.75" customHeight="1" x14ac:dyDescent="0.2">
      <c r="A107" s="43"/>
      <c r="B107" s="161"/>
      <c r="C107" s="161"/>
      <c r="D107" s="42"/>
      <c r="E107" s="42"/>
      <c r="F107" s="42"/>
      <c r="G107" s="42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 s="39"/>
      <c r="AN107" s="39"/>
      <c r="AO107" s="39"/>
      <c r="AP107" s="42"/>
      <c r="AQ107" s="42"/>
      <c r="AR107" s="42"/>
      <c r="AS107" s="42"/>
      <c r="AT107" s="42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42"/>
      <c r="BH107" s="12"/>
    </row>
    <row r="108" spans="1:60" s="13" customFormat="1" ht="18.7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12"/>
    </row>
    <row r="109" spans="1:60" s="13" customFormat="1" ht="18.7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12"/>
    </row>
    <row r="110" spans="1:60" s="13" customFormat="1" ht="41.2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12"/>
      <c r="BH110" s="12"/>
    </row>
    <row r="111" spans="1:60" s="13" customFormat="1" ht="41.2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12"/>
      <c r="BH111" s="12"/>
    </row>
    <row r="112" spans="1:60" s="13" customFormat="1" ht="41.2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12"/>
      <c r="BH112" s="12"/>
    </row>
    <row r="113" spans="1:60" s="13" customFormat="1" ht="41.2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12"/>
      <c r="BH113" s="12"/>
    </row>
    <row r="114" spans="1:60" s="13" customFormat="1" ht="41.2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12"/>
      <c r="BH114" s="12"/>
    </row>
    <row r="115" spans="1:60" s="13" customFormat="1" ht="41.2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12"/>
      <c r="BH115" s="12"/>
    </row>
    <row r="116" spans="1:60" s="13" customFormat="1" ht="41.2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12"/>
      <c r="BH116" s="12"/>
    </row>
    <row r="117" spans="1:60" s="13" customFormat="1" ht="41.2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12"/>
      <c r="BH117" s="12"/>
    </row>
    <row r="118" spans="1:60" s="13" customFormat="1" ht="41.25" customHeight="1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12"/>
      <c r="BH118" s="12"/>
    </row>
    <row r="119" spans="1:60" s="13" customFormat="1" ht="41.2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12"/>
      <c r="BH119" s="12"/>
    </row>
    <row r="120" spans="1:60" s="13" customFormat="1" ht="41.25" customHeight="1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12"/>
      <c r="BH120" s="12"/>
    </row>
    <row r="121" spans="1:60" s="13" customFormat="1" ht="41.25" customHeight="1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12"/>
      <c r="BH121" s="12"/>
    </row>
    <row r="122" spans="1:60" s="13" customFormat="1" ht="41.25" customHeight="1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12"/>
      <c r="BH122" s="12"/>
    </row>
    <row r="123" spans="1:60" s="13" customFormat="1" ht="41.25" customHeight="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12"/>
      <c r="BH123" s="12"/>
    </row>
    <row r="124" spans="1:60" s="13" customFormat="1" ht="41.2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12"/>
      <c r="BH124" s="12"/>
    </row>
    <row r="125" spans="1:60" s="13" customFormat="1" ht="41.25" customHeight="1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12"/>
      <c r="BH125" s="12"/>
    </row>
    <row r="126" spans="1:60" s="13" customFormat="1" ht="41.25" customHeight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12"/>
      <c r="BH126" s="12"/>
    </row>
    <row r="127" spans="1:60" s="13" customFormat="1" ht="41.25" customHeight="1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12"/>
      <c r="BH127" s="12"/>
    </row>
    <row r="128" spans="1:60" s="13" customFormat="1" ht="41.2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12"/>
      <c r="BH128" s="12"/>
    </row>
    <row r="129" spans="1:60" s="13" customFormat="1" ht="41.2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12"/>
      <c r="BH129" s="12"/>
    </row>
    <row r="130" spans="1:60" s="13" customFormat="1" ht="41.2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12"/>
      <c r="BH130" s="12"/>
    </row>
    <row r="131" spans="1:60" s="13" customFormat="1" ht="41.25" customHeight="1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12"/>
      <c r="BH131" s="12"/>
    </row>
    <row r="132" spans="1:60" s="13" customFormat="1" ht="41.25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12"/>
      <c r="BH132" s="12"/>
    </row>
    <row r="133" spans="1:60" s="13" customFormat="1" ht="41.2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12"/>
      <c r="BH133" s="12"/>
    </row>
    <row r="134" spans="1:60" s="13" customFormat="1" ht="41.25" customHeight="1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12"/>
      <c r="BH134" s="12"/>
    </row>
    <row r="135" spans="1:60" s="13" customFormat="1" ht="41.25" customHeight="1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12"/>
      <c r="BH135" s="12"/>
    </row>
    <row r="136" spans="1:60" s="13" customFormat="1" ht="41.25" customHeight="1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12"/>
      <c r="BH136" s="12"/>
    </row>
    <row r="137" spans="1:60" s="13" customFormat="1" ht="41.25" customHeight="1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12"/>
      <c r="BH137" s="12"/>
    </row>
    <row r="138" spans="1:60" s="13" customFormat="1" ht="41.25" customHeight="1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12"/>
      <c r="BH138" s="12"/>
    </row>
    <row r="139" spans="1:60" s="13" customFormat="1" ht="41.25" customHeight="1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12"/>
      <c r="BH139" s="12"/>
    </row>
    <row r="140" spans="1:60" s="13" customFormat="1" ht="41.2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12"/>
      <c r="BH140" s="12"/>
    </row>
    <row r="141" spans="1:60" s="13" customFormat="1" ht="41.2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12"/>
      <c r="BH141" s="12"/>
    </row>
    <row r="142" spans="1:60" s="13" customFormat="1" ht="41.25" customHeight="1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12"/>
      <c r="BH142" s="12"/>
    </row>
    <row r="143" spans="1:60" s="13" customFormat="1" ht="41.25" customHeight="1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12"/>
      <c r="BH143" s="12"/>
    </row>
    <row r="144" spans="1:60" s="13" customFormat="1" ht="41.2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12"/>
      <c r="BH144" s="12"/>
    </row>
    <row r="145" spans="1:60" s="13" customFormat="1" ht="41.25" customHeight="1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12"/>
      <c r="BH145" s="12"/>
    </row>
    <row r="146" spans="1:60" s="13" customFormat="1" ht="41.25" customHeight="1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12"/>
      <c r="BH146" s="12"/>
    </row>
    <row r="147" spans="1:60" s="13" customFormat="1" ht="41.25" customHeight="1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12"/>
      <c r="BH147" s="12"/>
    </row>
    <row r="148" spans="1:60" s="13" customFormat="1" ht="41.25" customHeight="1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12"/>
      <c r="BH148" s="12"/>
    </row>
    <row r="149" spans="1:60" s="13" customFormat="1" ht="41.2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12"/>
      <c r="BH149" s="12"/>
    </row>
    <row r="150" spans="1:60" s="13" customFormat="1" ht="41.25" customHeight="1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12"/>
      <c r="BH150" s="12"/>
    </row>
    <row r="151" spans="1:60" s="13" customFormat="1" ht="41.25" customHeight="1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12"/>
      <c r="BH151" s="12"/>
    </row>
    <row r="152" spans="1:60" s="13" customFormat="1" ht="41.2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</row>
    <row r="153" spans="1:60" s="13" customFormat="1" ht="41.2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</row>
    <row r="154" spans="1:60" s="13" customFormat="1" ht="41.2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</row>
    <row r="155" spans="1:60" s="13" customFormat="1" ht="41.2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</row>
    <row r="156" spans="1:60" s="13" customFormat="1" ht="41.2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</row>
    <row r="157" spans="1:60" s="13" customFormat="1" ht="41.2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</row>
    <row r="158" spans="1:60" s="13" customFormat="1" ht="41.2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</row>
    <row r="159" spans="1:60" s="13" customFormat="1" ht="41.2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</row>
    <row r="160" spans="1:60" s="13" customFormat="1" ht="41.2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</row>
    <row r="161" spans="1:60" s="13" customFormat="1" ht="41.2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</row>
    <row r="162" spans="1:60" s="13" customFormat="1" ht="41.2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</row>
    <row r="163" spans="1:60" s="13" customFormat="1" ht="41.2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</row>
    <row r="164" spans="1:60" s="13" customFormat="1" ht="41.2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</row>
    <row r="165" spans="1:60" s="13" customFormat="1" ht="41.2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</row>
    <row r="166" spans="1:60" s="13" customFormat="1" ht="41.2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</row>
    <row r="167" spans="1:60" s="13" customFormat="1" ht="41.2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</row>
    <row r="168" spans="1:60" s="13" customFormat="1" ht="41.2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</row>
    <row r="169" spans="1:60" s="13" customFormat="1" ht="41.2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</row>
    <row r="170" spans="1:60" s="13" customFormat="1" ht="41.2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</row>
    <row r="171" spans="1:60" s="13" customFormat="1" ht="41.2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</row>
    <row r="172" spans="1:60" s="13" customFormat="1" ht="41.2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</row>
    <row r="173" spans="1:60" s="13" customFormat="1" ht="41.2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</row>
    <row r="174" spans="1:60" s="13" customFormat="1" ht="41.2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</row>
    <row r="175" spans="1:60" s="13" customFormat="1" ht="41.2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</row>
    <row r="176" spans="1:60" s="13" customFormat="1" ht="41.2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</row>
    <row r="177" spans="1:60" s="13" customFormat="1" ht="41.2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</row>
    <row r="178" spans="1:60" s="13" customFormat="1" ht="41.2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s="13" customFormat="1" ht="41.2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s="13" customFormat="1" ht="41.2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s="13" customFormat="1" ht="41.2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s="13" customFormat="1" ht="41.2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s="13" customFormat="1" ht="41.2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s="13" customFormat="1" ht="41.2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s="13" customFormat="1" ht="41.2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s="13" customFormat="1" ht="41.2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</row>
    <row r="187" spans="1:60" s="13" customFormat="1" ht="41.2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</row>
    <row r="188" spans="1:60" ht="41.25" customHeight="1" x14ac:dyDescent="0.2"/>
    <row r="189" spans="1:60" ht="41.25" customHeight="1" x14ac:dyDescent="0.2"/>
    <row r="190" spans="1:60" ht="41.25" customHeight="1" x14ac:dyDescent="0.2"/>
    <row r="191" spans="1:60" ht="41.25" customHeight="1" x14ac:dyDescent="0.2"/>
    <row r="192" spans="1:60" ht="41.25" customHeight="1" x14ac:dyDescent="0.2"/>
    <row r="193" ht="41.25" customHeight="1" x14ac:dyDescent="0.2"/>
    <row r="194" ht="41.25" customHeight="1" x14ac:dyDescent="0.2"/>
    <row r="195" ht="41.25" customHeight="1" x14ac:dyDescent="0.2"/>
    <row r="196" ht="41.25" customHeight="1" x14ac:dyDescent="0.2"/>
  </sheetData>
  <mergeCells count="107">
    <mergeCell ref="A75:A76"/>
    <mergeCell ref="AW33:AY33"/>
    <mergeCell ref="BA33:BD33"/>
    <mergeCell ref="F79:H79"/>
    <mergeCell ref="J79:L79"/>
    <mergeCell ref="N79:Q79"/>
    <mergeCell ref="R79:U79"/>
    <mergeCell ref="AB79:AC79"/>
    <mergeCell ref="AE79:AH79"/>
    <mergeCell ref="AJ79:AL79"/>
    <mergeCell ref="AN79:AQ79"/>
    <mergeCell ref="AR79:AU79"/>
    <mergeCell ref="AW79:AY79"/>
    <mergeCell ref="BA79:BD79"/>
    <mergeCell ref="C22:P22"/>
    <mergeCell ref="B36:B37"/>
    <mergeCell ref="C36:C37"/>
    <mergeCell ref="N33:Q33"/>
    <mergeCell ref="AN33:AQ33"/>
    <mergeCell ref="O105:AW106"/>
    <mergeCell ref="A82:A97"/>
    <mergeCell ref="D80:BG80"/>
    <mergeCell ref="X79:Z79"/>
    <mergeCell ref="B104:B107"/>
    <mergeCell ref="C104:C107"/>
    <mergeCell ref="B103:C103"/>
    <mergeCell ref="A79:A81"/>
    <mergeCell ref="B46:B47"/>
    <mergeCell ref="B48:B49"/>
    <mergeCell ref="C48:C49"/>
    <mergeCell ref="B60:B61"/>
    <mergeCell ref="B50:B51"/>
    <mergeCell ref="C50:C51"/>
    <mergeCell ref="C54:C55"/>
    <mergeCell ref="B76:D76"/>
    <mergeCell ref="B75:D75"/>
    <mergeCell ref="B74:D74"/>
    <mergeCell ref="C60:C61"/>
    <mergeCell ref="A36:A47"/>
    <mergeCell ref="C32:W32"/>
    <mergeCell ref="B58:B59"/>
    <mergeCell ref="B52:B53"/>
    <mergeCell ref="C52:C53"/>
    <mergeCell ref="AR33:AU33"/>
    <mergeCell ref="A33:A35"/>
    <mergeCell ref="C20:P20"/>
    <mergeCell ref="B21:Q21"/>
    <mergeCell ref="F33:H33"/>
    <mergeCell ref="AS32:BE32"/>
    <mergeCell ref="AQ29:BD29"/>
    <mergeCell ref="AP30:BE30"/>
    <mergeCell ref="AQ31:BD31"/>
    <mergeCell ref="B56:B57"/>
    <mergeCell ref="C56:C57"/>
    <mergeCell ref="C44:C45"/>
    <mergeCell ref="B44:B45"/>
    <mergeCell ref="B42:B43"/>
    <mergeCell ref="C42:C43"/>
    <mergeCell ref="B40:B41"/>
    <mergeCell ref="B38:B39"/>
    <mergeCell ref="C38:C39"/>
    <mergeCell ref="C40:C41"/>
    <mergeCell ref="B25:BD25"/>
    <mergeCell ref="D33:D35"/>
    <mergeCell ref="E34:BG34"/>
    <mergeCell ref="B33:B35"/>
    <mergeCell ref="C33:C35"/>
    <mergeCell ref="BH79:BH80"/>
    <mergeCell ref="C46:C47"/>
    <mergeCell ref="C62:C63"/>
    <mergeCell ref="C58:C59"/>
    <mergeCell ref="C64:C65"/>
    <mergeCell ref="B68:B69"/>
    <mergeCell ref="C68:C69"/>
    <mergeCell ref="B79:B81"/>
    <mergeCell ref="C79:C81"/>
    <mergeCell ref="B54:B55"/>
    <mergeCell ref="C66:C67"/>
    <mergeCell ref="B66:B67"/>
    <mergeCell ref="B64:B65"/>
    <mergeCell ref="B70:B71"/>
    <mergeCell ref="C70:C71"/>
    <mergeCell ref="B62:B63"/>
    <mergeCell ref="W24:BC24"/>
    <mergeCell ref="X33:Z33"/>
    <mergeCell ref="R33:U33"/>
    <mergeCell ref="AB33:AC33"/>
    <mergeCell ref="AE33:AH33"/>
    <mergeCell ref="AJ33:AL33"/>
    <mergeCell ref="A78:BG78"/>
    <mergeCell ref="J1:AV1"/>
    <mergeCell ref="AO3:BC3"/>
    <mergeCell ref="AO4:BC4"/>
    <mergeCell ref="AO5:BD5"/>
    <mergeCell ref="AO6:BG6"/>
    <mergeCell ref="AG17:AP17"/>
    <mergeCell ref="W20:AT20"/>
    <mergeCell ref="W21:BC21"/>
    <mergeCell ref="W23:AR23"/>
    <mergeCell ref="H13:AP13"/>
    <mergeCell ref="H14:AP14"/>
    <mergeCell ref="B15:BD15"/>
    <mergeCell ref="H16:AM16"/>
    <mergeCell ref="AP16:AV16"/>
    <mergeCell ref="C19:P19"/>
    <mergeCell ref="W22:BC22"/>
    <mergeCell ref="AS23:BC23"/>
  </mergeCells>
  <phoneticPr fontId="1" type="noConversion"/>
  <pageMargins left="0.59055118110236227" right="0.59055118110236227" top="0.39370078740157483" bottom="0.39370078740157483" header="0" footer="0"/>
  <pageSetup paperSize="9" scale="70" fitToHeight="0" orientation="landscape" horizontalDpi="300" verticalDpi="300" r:id="rId1"/>
  <headerFooter alignWithMargins="0"/>
  <ignoredErrors>
    <ignoredError sqref="M37 O75:O76 AD62 P76 AQ6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topLeftCell="A25" workbookViewId="0">
      <selection activeCell="R16" sqref="R16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34"/>
      <c r="L3" s="175"/>
      <c r="M3" s="175"/>
    </row>
    <row r="4" spans="3:13" ht="18.75" x14ac:dyDescent="0.3">
      <c r="I4" s="134"/>
      <c r="J4" s="176"/>
      <c r="K4" s="176"/>
      <c r="L4" s="176"/>
      <c r="M4" s="176"/>
    </row>
    <row r="5" spans="3:13" ht="18.75" x14ac:dyDescent="0.3">
      <c r="I5" s="134"/>
      <c r="J5" s="176"/>
      <c r="K5" s="176"/>
      <c r="L5" s="176"/>
      <c r="M5" s="176"/>
    </row>
    <row r="7" spans="3:13" ht="18.75" x14ac:dyDescent="0.3">
      <c r="J7" s="134"/>
      <c r="K7" s="176"/>
      <c r="L7" s="176"/>
      <c r="M7" s="176"/>
    </row>
    <row r="9" spans="3:13" x14ac:dyDescent="0.2">
      <c r="I9" s="1"/>
    </row>
    <row r="10" spans="3:13" ht="18.75" x14ac:dyDescent="0.3">
      <c r="E10" s="139"/>
      <c r="F10" s="173"/>
      <c r="G10" s="173"/>
      <c r="H10" s="173"/>
      <c r="I10" s="173"/>
      <c r="J10" s="173"/>
      <c r="K10" s="173"/>
    </row>
    <row r="11" spans="3:13" ht="18.75" x14ac:dyDescent="0.3">
      <c r="C11" s="2"/>
      <c r="D11" s="139"/>
      <c r="E11" s="139"/>
      <c r="F11" s="139"/>
      <c r="G11" s="139"/>
      <c r="H11" s="139"/>
      <c r="I11" s="139"/>
      <c r="J11" s="139"/>
      <c r="K11" s="139"/>
      <c r="L11" s="139"/>
      <c r="M11" s="2"/>
    </row>
    <row r="12" spans="3:13" ht="18.75" x14ac:dyDescent="0.3"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</row>
    <row r="13" spans="3:13" ht="18.75" x14ac:dyDescent="0.3">
      <c r="C13" s="2"/>
      <c r="D13" s="2"/>
      <c r="E13" s="139"/>
      <c r="F13" s="139"/>
      <c r="G13" s="139"/>
      <c r="H13" s="139"/>
      <c r="I13" s="139"/>
      <c r="J13" s="139"/>
      <c r="K13" s="139"/>
      <c r="L13" s="2"/>
      <c r="M13" s="2"/>
    </row>
    <row r="15" spans="3:13" ht="18.75" x14ac:dyDescent="0.3"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</row>
    <row r="16" spans="3:13" ht="18.75" x14ac:dyDescent="0.3"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</row>
    <row r="17" spans="3:13" x14ac:dyDescent="0.2"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</row>
    <row r="23" spans="3:13" ht="66" customHeight="1" x14ac:dyDescent="0.25">
      <c r="I23" s="174"/>
      <c r="J23" s="174"/>
      <c r="K23" s="174"/>
      <c r="L23" s="174"/>
      <c r="M23" s="174"/>
    </row>
    <row r="24" spans="3:13" ht="15.75" x14ac:dyDescent="0.25">
      <c r="I24" s="154"/>
      <c r="J24" s="154"/>
      <c r="K24" s="154"/>
      <c r="L24" s="154"/>
      <c r="M24" s="154"/>
    </row>
    <row r="25" spans="3:13" ht="15.75" x14ac:dyDescent="0.25">
      <c r="I25" s="154"/>
      <c r="J25" s="154"/>
      <c r="K25" s="154"/>
      <c r="L25" s="154"/>
      <c r="M25" s="154"/>
    </row>
    <row r="26" spans="3:13" ht="15.75" x14ac:dyDescent="0.25">
      <c r="I26" s="154"/>
      <c r="J26" s="154"/>
      <c r="K26" s="154"/>
      <c r="L26" s="154"/>
      <c r="M26" s="154"/>
    </row>
  </sheetData>
  <mergeCells count="15">
    <mergeCell ref="K3:M3"/>
    <mergeCell ref="I4:M4"/>
    <mergeCell ref="I5:M5"/>
    <mergeCell ref="J7:M7"/>
    <mergeCell ref="I25:M25"/>
    <mergeCell ref="E10:K10"/>
    <mergeCell ref="D11:L11"/>
    <mergeCell ref="I26:M26"/>
    <mergeCell ref="C12:M12"/>
    <mergeCell ref="E13:K13"/>
    <mergeCell ref="C15:M15"/>
    <mergeCell ref="C16:M16"/>
    <mergeCell ref="C17:M17"/>
    <mergeCell ref="I23:M23"/>
    <mergeCell ref="I24:M24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2025-05-22T14:32:49Z</cp:lastPrinted>
  <dcterms:created xsi:type="dcterms:W3CDTF">2011-08-23T06:15:52Z</dcterms:created>
  <dcterms:modified xsi:type="dcterms:W3CDTF">2025-06-24T08:48:10Z</dcterms:modified>
</cp:coreProperties>
</file>