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BA3242D7-B5F3-4904-84D3-5DDC5C2DC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2" i="1" l="1"/>
  <c r="AU64" i="1" s="1"/>
  <c r="AU86" i="1" s="1"/>
  <c r="AU88" i="1" s="1"/>
  <c r="BI88" i="1"/>
  <c r="BG51" i="1"/>
  <c r="AN36" i="1"/>
  <c r="AJ36" i="1"/>
  <c r="AH36" i="1"/>
  <c r="AG36" i="1"/>
  <c r="AF36" i="1"/>
  <c r="AE36" i="1"/>
  <c r="AD36" i="1"/>
  <c r="AC36" i="1"/>
  <c r="AB36" i="1"/>
  <c r="AA36" i="1"/>
  <c r="Z36" i="1"/>
  <c r="Y36" i="1"/>
  <c r="X36" i="1"/>
  <c r="T36" i="1"/>
  <c r="S36" i="1"/>
  <c r="R36" i="1"/>
  <c r="P36" i="1"/>
  <c r="O36" i="1"/>
  <c r="N36" i="1"/>
  <c r="K37" i="1"/>
  <c r="J37" i="1"/>
  <c r="I37" i="1"/>
  <c r="H37" i="1"/>
  <c r="AO44" i="1"/>
  <c r="AN44" i="1"/>
  <c r="AH44" i="1"/>
  <c r="AG44" i="1"/>
  <c r="AF44" i="1"/>
  <c r="AE44" i="1"/>
  <c r="AD44" i="1"/>
  <c r="R44" i="1"/>
  <c r="Q44" i="1"/>
  <c r="P44" i="1"/>
  <c r="O44" i="1"/>
  <c r="M44" i="1"/>
  <c r="N44" i="1"/>
  <c r="L44" i="1"/>
  <c r="K44" i="1"/>
  <c r="AK45" i="1"/>
  <c r="AJ45" i="1"/>
  <c r="BG48" i="1"/>
  <c r="F45" i="1"/>
  <c r="AH53" i="1"/>
  <c r="AG53" i="1"/>
  <c r="AF53" i="1"/>
  <c r="AE53" i="1"/>
  <c r="AD53" i="1"/>
  <c r="AC53" i="1"/>
  <c r="AB53" i="1"/>
  <c r="AG52" i="1"/>
  <c r="AO52" i="1"/>
  <c r="AN52" i="1"/>
  <c r="AK52" i="1"/>
  <c r="AJ52" i="1"/>
  <c r="AI52" i="1"/>
  <c r="AH52" i="1"/>
  <c r="AF52" i="1"/>
  <c r="AE52" i="1"/>
  <c r="AD52" i="1"/>
  <c r="AC52" i="1"/>
  <c r="AB52" i="1"/>
  <c r="AA52" i="1"/>
  <c r="Z52" i="1"/>
  <c r="Y52" i="1"/>
  <c r="X52" i="1"/>
  <c r="T53" i="1"/>
  <c r="S53" i="1"/>
  <c r="R53" i="1"/>
  <c r="Q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BG55" i="1"/>
  <c r="BG54" i="1"/>
  <c r="BG84" i="1"/>
  <c r="BG85" i="1"/>
  <c r="J65" i="1" l="1"/>
  <c r="I65" i="1"/>
  <c r="AA83" i="1"/>
  <c r="AA65" i="1" s="1"/>
  <c r="AO82" i="1"/>
  <c r="AN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BG77" i="1"/>
  <c r="Z73" i="1"/>
  <c r="Y73" i="1"/>
  <c r="P73" i="1"/>
  <c r="P65" i="1" s="1"/>
  <c r="O73" i="1"/>
  <c r="O65" i="1" s="1"/>
  <c r="N73" i="1"/>
  <c r="N65" i="1" s="1"/>
  <c r="M73" i="1"/>
  <c r="M65" i="1" s="1"/>
  <c r="L73" i="1"/>
  <c r="L65" i="1" s="1"/>
  <c r="K73" i="1"/>
  <c r="K65" i="1" s="1"/>
  <c r="J73" i="1"/>
  <c r="I73" i="1"/>
  <c r="AO72" i="1"/>
  <c r="AN72" i="1"/>
  <c r="AN64" i="1" s="1"/>
  <c r="AN86" i="1" s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Q72" i="1"/>
  <c r="AT72" i="1"/>
  <c r="BG75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T66" i="1"/>
  <c r="S66" i="1"/>
  <c r="R66" i="1"/>
  <c r="Q66" i="1"/>
  <c r="P66" i="1"/>
  <c r="O66" i="1"/>
  <c r="N66" i="1"/>
  <c r="M66" i="1"/>
  <c r="K66" i="1"/>
  <c r="K64" i="1" s="1"/>
  <c r="J66" i="1"/>
  <c r="J64" i="1" s="1"/>
  <c r="I66" i="1"/>
  <c r="H66" i="1"/>
  <c r="G66" i="1"/>
  <c r="F66" i="1"/>
  <c r="E66" i="1"/>
  <c r="H67" i="1"/>
  <c r="G67" i="1"/>
  <c r="E67" i="1"/>
  <c r="AM66" i="1"/>
  <c r="AL66" i="1"/>
  <c r="AO64" i="1" l="1"/>
  <c r="M64" i="1"/>
  <c r="Q64" i="1"/>
  <c r="S64" i="1"/>
  <c r="I64" i="1"/>
  <c r="G64" i="1"/>
  <c r="F64" i="1"/>
  <c r="E64" i="1"/>
  <c r="N64" i="1"/>
  <c r="R64" i="1"/>
  <c r="H64" i="1"/>
  <c r="P64" i="1"/>
  <c r="T64" i="1"/>
  <c r="O64" i="1"/>
  <c r="BG82" i="1"/>
  <c r="BG83" i="1"/>
  <c r="BG76" i="1"/>
  <c r="AK73" i="1"/>
  <c r="AG73" i="1"/>
  <c r="AE73" i="1"/>
  <c r="X73" i="1"/>
  <c r="L66" i="1"/>
  <c r="L64" i="1" s="1"/>
  <c r="AK36" i="1"/>
  <c r="AI36" i="1"/>
  <c r="G37" i="1"/>
  <c r="M36" i="1"/>
  <c r="L36" i="1"/>
  <c r="K36" i="1"/>
  <c r="J36" i="1"/>
  <c r="I36" i="1"/>
  <c r="H36" i="1"/>
  <c r="G36" i="1"/>
  <c r="F36" i="1"/>
  <c r="E36" i="1"/>
  <c r="Y37" i="1"/>
  <c r="Q36" i="1"/>
  <c r="AI45" i="1"/>
  <c r="AC45" i="1"/>
  <c r="AA45" i="1"/>
  <c r="O45" i="1"/>
  <c r="E45" i="1"/>
  <c r="AK44" i="1"/>
  <c r="AJ44" i="1"/>
  <c r="AI44" i="1"/>
  <c r="AC44" i="1"/>
  <c r="AB44" i="1"/>
  <c r="AA44" i="1"/>
  <c r="Z44" i="1"/>
  <c r="Y44" i="1"/>
  <c r="X44" i="1"/>
  <c r="T44" i="1"/>
  <c r="S44" i="1"/>
  <c r="J44" i="1"/>
  <c r="I44" i="1"/>
  <c r="H44" i="1"/>
  <c r="G44" i="1"/>
  <c r="F44" i="1"/>
  <c r="E44" i="1"/>
  <c r="BG50" i="1"/>
  <c r="BG49" i="1"/>
  <c r="BG47" i="1"/>
  <c r="BG46" i="1"/>
  <c r="BG44" i="1" l="1"/>
  <c r="BG45" i="1"/>
  <c r="BG63" i="1"/>
  <c r="BG62" i="1"/>
  <c r="BG61" i="1"/>
  <c r="BG60" i="1"/>
  <c r="BG59" i="1"/>
  <c r="BG58" i="1"/>
  <c r="X65" i="1"/>
  <c r="X87" i="1" s="1"/>
  <c r="AK65" i="1"/>
  <c r="AJ65" i="1"/>
  <c r="AJ87" i="1" s="1"/>
  <c r="AH65" i="1"/>
  <c r="AH87" i="1" s="1"/>
  <c r="AG65" i="1"/>
  <c r="AG87" i="1" s="1"/>
  <c r="AF73" i="1"/>
  <c r="AF65" i="1" s="1"/>
  <c r="AE65" i="1"/>
  <c r="AD73" i="1"/>
  <c r="AD65" i="1" s="1"/>
  <c r="AD87" i="1" s="1"/>
  <c r="AC65" i="1"/>
  <c r="AB73" i="1"/>
  <c r="AB65" i="1" s="1"/>
  <c r="AA87" i="1"/>
  <c r="Y65" i="1"/>
  <c r="Y87" i="1" s="1"/>
  <c r="AT65" i="1"/>
  <c r="AT64" i="1"/>
  <c r="AT86" i="1" s="1"/>
  <c r="AK72" i="1"/>
  <c r="AK64" i="1" s="1"/>
  <c r="AJ72" i="1"/>
  <c r="AJ64" i="1" s="1"/>
  <c r="AI72" i="1"/>
  <c r="AI64" i="1" s="1"/>
  <c r="AH72" i="1"/>
  <c r="AH64" i="1" s="1"/>
  <c r="AG72" i="1"/>
  <c r="AG64" i="1" s="1"/>
  <c r="AF72" i="1"/>
  <c r="AF64" i="1" s="1"/>
  <c r="AE72" i="1"/>
  <c r="AE64" i="1" s="1"/>
  <c r="AD72" i="1"/>
  <c r="AD64" i="1" s="1"/>
  <c r="AC72" i="1"/>
  <c r="AC64" i="1" s="1"/>
  <c r="AB72" i="1"/>
  <c r="AB64" i="1" s="1"/>
  <c r="AA72" i="1"/>
  <c r="AA64" i="1" s="1"/>
  <c r="Z72" i="1"/>
  <c r="Z64" i="1" s="1"/>
  <c r="Y72" i="1"/>
  <c r="Y64" i="1" s="1"/>
  <c r="G65" i="1"/>
  <c r="G87" i="1" s="1"/>
  <c r="X72" i="1"/>
  <c r="X64" i="1" s="1"/>
  <c r="BG74" i="1"/>
  <c r="T67" i="1"/>
  <c r="T65" i="1" s="1"/>
  <c r="S67" i="1"/>
  <c r="S65" i="1" s="1"/>
  <c r="R67" i="1"/>
  <c r="R65" i="1" s="1"/>
  <c r="Q67" i="1"/>
  <c r="Q65" i="1" s="1"/>
  <c r="P67" i="1"/>
  <c r="O67" i="1"/>
  <c r="N67" i="1"/>
  <c r="N87" i="1" s="1"/>
  <c r="L67" i="1"/>
  <c r="L87" i="1" s="1"/>
  <c r="K87" i="1"/>
  <c r="J67" i="1"/>
  <c r="J87" i="1" s="1"/>
  <c r="H65" i="1"/>
  <c r="H87" i="1" s="1"/>
  <c r="F67" i="1"/>
  <c r="E65" i="1"/>
  <c r="U66" i="1"/>
  <c r="U64" i="1" s="1"/>
  <c r="U86" i="1" s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BG69" i="1"/>
  <c r="BG68" i="1"/>
  <c r="AP72" i="1"/>
  <c r="AP64" i="1" s="1"/>
  <c r="F65" i="1" l="1"/>
  <c r="BG67" i="1"/>
  <c r="AT88" i="1"/>
  <c r="BG66" i="1"/>
  <c r="BG78" i="1"/>
  <c r="BG56" i="1" l="1"/>
  <c r="U88" i="1"/>
  <c r="AQ64" i="1"/>
  <c r="AQ86" i="1" s="1"/>
  <c r="BG70" i="1"/>
  <c r="M87" i="1"/>
  <c r="AS72" i="1"/>
  <c r="AS64" i="1" l="1"/>
  <c r="AS86" i="1" s="1"/>
  <c r="AS88" i="1" s="1"/>
  <c r="AL64" i="1"/>
  <c r="AK86" i="1"/>
  <c r="AJ86" i="1"/>
  <c r="AL86" i="1" l="1"/>
  <c r="AG86" i="1"/>
  <c r="AH86" i="1"/>
  <c r="AI86" i="1"/>
  <c r="AM64" i="1"/>
  <c r="AM86" i="1" s="1"/>
  <c r="AP86" i="1"/>
  <c r="AR87" i="1"/>
  <c r="AC86" i="1"/>
  <c r="AB86" i="1"/>
  <c r="X86" i="1"/>
  <c r="Y86" i="1" l="1"/>
  <c r="Z86" i="1"/>
  <c r="AA86" i="1"/>
  <c r="U73" i="1"/>
  <c r="AS73" i="1"/>
  <c r="AR73" i="1"/>
  <c r="AQ73" i="1"/>
  <c r="AP73" i="1"/>
  <c r="AO73" i="1"/>
  <c r="AN73" i="1"/>
  <c r="AM65" i="1"/>
  <c r="AL65" i="1"/>
  <c r="AL87" i="1" s="1"/>
  <c r="AF87" i="1"/>
  <c r="R73" i="1"/>
  <c r="H73" i="1"/>
  <c r="G73" i="1"/>
  <c r="F73" i="1"/>
  <c r="AR72" i="1"/>
  <c r="AF86" i="1"/>
  <c r="AE86" i="1"/>
  <c r="AD86" i="1"/>
  <c r="AS53" i="1"/>
  <c r="AR53" i="1"/>
  <c r="AQ53" i="1"/>
  <c r="AP53" i="1"/>
  <c r="AP87" i="1" s="1"/>
  <c r="AC87" i="1"/>
  <c r="Z53" i="1"/>
  <c r="AS52" i="1"/>
  <c r="AR52" i="1"/>
  <c r="AQ52" i="1"/>
  <c r="U53" i="1"/>
  <c r="AB87" i="1"/>
  <c r="I87" i="1"/>
  <c r="F87" i="1"/>
  <c r="E87" i="1"/>
  <c r="BG79" i="1"/>
  <c r="BG57" i="1"/>
  <c r="BG80" i="1"/>
  <c r="BG43" i="1"/>
  <c r="BG42" i="1"/>
  <c r="BG41" i="1"/>
  <c r="BG40" i="1"/>
  <c r="BG38" i="1"/>
  <c r="BG39" i="1"/>
  <c r="BG53" i="1" l="1"/>
  <c r="BG73" i="1"/>
  <c r="BG52" i="1"/>
  <c r="AR64" i="1"/>
  <c r="BG64" i="1" s="1"/>
  <c r="BG72" i="1"/>
  <c r="AM87" i="1"/>
  <c r="F88" i="1"/>
  <c r="L88" i="1"/>
  <c r="N88" i="1"/>
  <c r="J88" i="1"/>
  <c r="K88" i="1"/>
  <c r="U65" i="1"/>
  <c r="U87" i="1" s="1"/>
  <c r="M88" i="1"/>
  <c r="Z65" i="1"/>
  <c r="Z87" i="1" s="1"/>
  <c r="AI65" i="1"/>
  <c r="E88" i="1"/>
  <c r="T37" i="1"/>
  <c r="T87" i="1" s="1"/>
  <c r="U37" i="1"/>
  <c r="AI37" i="1"/>
  <c r="AR36" i="1"/>
  <c r="AS36" i="1"/>
  <c r="AR37" i="1"/>
  <c r="AS37" i="1"/>
  <c r="AR86" i="1" l="1"/>
  <c r="AI87" i="1"/>
  <c r="AI88" i="1" s="1"/>
  <c r="BG65" i="1"/>
  <c r="T88" i="1"/>
  <c r="H88" i="1"/>
  <c r="I88" i="1"/>
  <c r="AH88" i="1"/>
  <c r="AJ88" i="1"/>
  <c r="G88" i="1" l="1"/>
  <c r="O37" i="1"/>
  <c r="O87" i="1" s="1"/>
  <c r="P37" i="1"/>
  <c r="P87" i="1" s="1"/>
  <c r="P88" i="1" s="1"/>
  <c r="Q37" i="1"/>
  <c r="Q87" i="1" s="1"/>
  <c r="Q88" i="1" s="1"/>
  <c r="R37" i="1"/>
  <c r="R87" i="1" s="1"/>
  <c r="R88" i="1" s="1"/>
  <c r="S37" i="1"/>
  <c r="S87" i="1" s="1"/>
  <c r="S88" i="1" s="1"/>
  <c r="AE87" i="1"/>
  <c r="AK87" i="1"/>
  <c r="AL37" i="1"/>
  <c r="AO37" i="1"/>
  <c r="AP37" i="1"/>
  <c r="AQ37" i="1"/>
  <c r="AQ87" i="1" s="1"/>
  <c r="BE52" i="1"/>
  <c r="BF52" i="1"/>
  <c r="AO36" i="1"/>
  <c r="AO86" i="1" s="1"/>
  <c r="AP36" i="1"/>
  <c r="AQ36" i="1"/>
  <c r="BF36" i="1"/>
  <c r="BE40" i="1"/>
  <c r="BE36" i="1" s="1"/>
  <c r="BE66" i="1"/>
  <c r="BF66" i="1"/>
  <c r="BG71" i="1"/>
  <c r="BG81" i="1"/>
  <c r="BG86" i="1" l="1"/>
  <c r="BG36" i="1"/>
  <c r="O88" i="1"/>
  <c r="BG87" i="1"/>
  <c r="AQ88" i="1"/>
  <c r="BG37" i="1"/>
  <c r="AL88" i="1"/>
  <c r="AM88" i="1"/>
  <c r="AC88" i="1"/>
  <c r="AA88" i="1"/>
  <c r="AG88" i="1"/>
  <c r="AB88" i="1"/>
  <c r="Z88" i="1"/>
  <c r="AN88" i="1"/>
  <c r="AE88" i="1"/>
  <c r="Y88" i="1"/>
  <c r="AP88" i="1"/>
  <c r="AF88" i="1"/>
  <c r="AK88" i="1"/>
  <c r="X88" i="1"/>
  <c r="BF64" i="1"/>
  <c r="BE72" i="1"/>
  <c r="BG88" i="1" l="1"/>
  <c r="AD88" i="1"/>
  <c r="AO88" i="1"/>
  <c r="BE79" i="1"/>
  <c r="BE78" i="1"/>
  <c r="BE64" i="1" l="1"/>
</calcChain>
</file>

<file path=xl/sharedStrings.xml><?xml version="1.0" encoding="utf-8"?>
<sst xmlns="http://schemas.openxmlformats.org/spreadsheetml/2006/main" count="629" uniqueCount="138">
  <si>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</si>
  <si>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</si>
  <si>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</si>
  <si>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</si>
  <si>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</si>
  <si>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</si>
  <si>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</si>
  <si>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</si>
  <si>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Март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</si>
  <si>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</si>
  <si>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</si>
  <si>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</si>
  <si>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</si>
  <si>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</si>
  <si>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</si>
  <si>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</si>
  <si>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</si>
  <si>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</si>
  <si>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</si>
  <si>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УП. 01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</si>
  <si>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</si>
  <si>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</si>
  <si>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</si>
  <si>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</si>
  <si>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</si>
  <si>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</si>
  <si>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</si>
  <si>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ОГСЭ.04</t>
  </si>
  <si>
    <t xml:space="preserve">Физическая культура </t>
  </si>
  <si>
    <t>ПП.01</t>
  </si>
  <si>
    <t>Всего часов в неделю обязательной учебной нагрузки</t>
  </si>
  <si>
    <t>*</t>
  </si>
  <si>
    <t>УП.05</t>
  </si>
  <si>
    <t>ПП.05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</si>
  <si>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</si>
  <si>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</si>
  <si>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</si>
  <si>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</si>
  <si>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</si>
  <si>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</si>
  <si>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</si>
  <si>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</si>
  <si>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</si>
  <si>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</si>
  <si>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</si>
  <si>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________________ Л. Н. Пуйдокене</t>
  </si>
  <si>
    <t>08.02.09 Монтаж, наладка и эксплуатация электрооборудования промышленных и гражданских зданий</t>
  </si>
  <si>
    <t>Организация и выполнение работ по эксплуатации и ремонту электроустановок</t>
  </si>
  <si>
    <t>ПП. 01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</si>
  <si>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</si>
  <si>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техник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</si>
  <si>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</si>
  <si>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- 3 года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</si>
  <si>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</si>
  <si>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 xml:space="preserve"> </t>
  </si>
  <si>
    <t>Общепрофессиональный цикл</t>
  </si>
  <si>
    <t>* - промежуточная аттестация                   0 - каникулы</t>
  </si>
  <si>
    <t>Календарный график аттестаций</t>
  </si>
  <si>
    <t>Экзамен по модулю</t>
  </si>
  <si>
    <t>2ДЗ</t>
  </si>
  <si>
    <t>1Э</t>
  </si>
  <si>
    <t>1ДЗ</t>
  </si>
  <si>
    <t>2Э</t>
  </si>
  <si>
    <t>третий курс</t>
  </si>
  <si>
    <t>ОГСЭ.03</t>
  </si>
  <si>
    <t>Психология общения</t>
  </si>
  <si>
    <t>ЕН.00</t>
  </si>
  <si>
    <t>Математический и общий естественнонаучный цикл</t>
  </si>
  <si>
    <t>Математика</t>
  </si>
  <si>
    <t>ЕН.02.</t>
  </si>
  <si>
    <t>Информатика</t>
  </si>
  <si>
    <t>ЕН.01</t>
  </si>
  <si>
    <t>ЕН.03</t>
  </si>
  <si>
    <t>Экологические основы природопользования</t>
  </si>
  <si>
    <t>ОП.04</t>
  </si>
  <si>
    <t>Основы электроники</t>
  </si>
  <si>
    <t>ОП.06</t>
  </si>
  <si>
    <t>Электрические измерения</t>
  </si>
  <si>
    <t>ОП.09</t>
  </si>
  <si>
    <t>ОП.11</t>
  </si>
  <si>
    <t>Безопасность жизнедеятельности</t>
  </si>
  <si>
    <t>Гражданское население в противодействии 
распространению идеологии терроризма</t>
  </si>
  <si>
    <t>МДК.01.03</t>
  </si>
  <si>
    <t>Эксплуатация и ремонт электрооборудования 
промышленных и гражданских зданий</t>
  </si>
  <si>
    <t>ПМ.02</t>
  </si>
  <si>
    <t>МДК.02.01</t>
  </si>
  <si>
    <t>Монтаж электрооборудования
промышленных и гражданских зданий</t>
  </si>
  <si>
    <t>МДК.02.02</t>
  </si>
  <si>
    <t>Внутреннее электроснабжение
промышленных и гражданских зданий</t>
  </si>
  <si>
    <t>МДК.02.03</t>
  </si>
  <si>
    <t>Наладка 
электрооборудования</t>
  </si>
  <si>
    <t>УП.02</t>
  </si>
  <si>
    <t>ПП.02</t>
  </si>
  <si>
    <t>третий</t>
  </si>
  <si>
    <t>Математический и общий естественнонаучный   цикл</t>
  </si>
  <si>
    <t>ЕН.01.</t>
  </si>
  <si>
    <t>3ДЗ</t>
  </si>
  <si>
    <t xml:space="preserve">1ДЗ </t>
  </si>
  <si>
    <t>1ДЗ/2Э</t>
  </si>
  <si>
    <t xml:space="preserve">Зав. УМО _____________________ Н.А. Ивашкина
 </t>
  </si>
  <si>
    <t>1ДЗ/3Э</t>
  </si>
  <si>
    <t>" 06 " июня 2025 года</t>
  </si>
  <si>
    <t>группа 60ЭМС</t>
  </si>
  <si>
    <t>01 сент.ября - 05 сентября</t>
  </si>
  <si>
    <t>29 сентября - 03 октября</t>
  </si>
  <si>
    <t>27 октября-31 октября</t>
  </si>
  <si>
    <t xml:space="preserve">Ноябрь </t>
  </si>
  <si>
    <t xml:space="preserve"> Декабрь</t>
  </si>
  <si>
    <t>29 декабря - 02 января</t>
  </si>
  <si>
    <t>05 января - -09 января</t>
  </si>
  <si>
    <t>02 февраля -06 февраля</t>
  </si>
  <si>
    <t>23 февраля-27 февраля</t>
  </si>
  <si>
    <t xml:space="preserve">Март </t>
  </si>
  <si>
    <t>30 марта -03 апреля</t>
  </si>
  <si>
    <t>27 апреля-01 мая</t>
  </si>
  <si>
    <t xml:space="preserve">Май </t>
  </si>
  <si>
    <t xml:space="preserve">Июнь </t>
  </si>
  <si>
    <t>29 июня - 03 июля</t>
  </si>
  <si>
    <t>27 июля-31 июля</t>
  </si>
  <si>
    <t xml:space="preserve">Август </t>
  </si>
  <si>
    <t>01 сентября - 05 сентября</t>
  </si>
  <si>
    <t xml:space="preserve"> Ноябрь</t>
  </si>
  <si>
    <t xml:space="preserve">Декабрь </t>
  </si>
  <si>
    <t>05 января - -10 января</t>
  </si>
  <si>
    <t>29 марта -03 апреля</t>
  </si>
  <si>
    <t xml:space="preserve"> Май</t>
  </si>
  <si>
    <t xml:space="preserve"> Июнь</t>
  </si>
  <si>
    <t xml:space="preserve">Формы промежуточной аттестации </t>
  </si>
  <si>
    <t>ПМ.03</t>
  </si>
  <si>
    <t>Организация и выполнение работ помонтажу, наладке и эксплуатации электрических сетей</t>
  </si>
  <si>
    <t>МДК.03.01</t>
  </si>
  <si>
    <t>Внешнее электроснабженгие промышленных и гражданских зданий</t>
  </si>
  <si>
    <t>ОП.01</t>
  </si>
  <si>
    <t>Техническая механика</t>
  </si>
  <si>
    <t xml:space="preserve">Организация и выполнение работ по монтажу и наладке электрооборудования промышленных и гражданских зданий
</t>
  </si>
  <si>
    <t>4ДЗ/1Э</t>
  </si>
  <si>
    <t>2ДЗ/6Э</t>
  </si>
  <si>
    <t>10ДЗ/7Э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</si>
</sst>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0"/>
      <name val="Arial"/>
      <family val="2"/>
    </font>
    <font>
      <b/>
      <sz val="8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textRotation="90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textRotation="90" wrapText="1"/>
    </xf>
    <xf numFmtId="0" fontId="8" fillId="2" borderId="0" xfId="0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/>
    <xf numFmtId="0" fontId="12" fillId="2" borderId="0" xfId="0" applyFont="1" applyFill="1" applyAlignment="1">
      <alignment horizontal="center" textRotation="90"/>
    </xf>
    <xf numFmtId="0" fontId="12" fillId="2" borderId="1" xfId="0" applyFont="1" applyFill="1" applyBorder="1" applyAlignment="1">
      <alignment horizontal="center" textRotation="90" wrapText="1"/>
    </xf>
    <xf numFmtId="0" fontId="12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textRotation="90" wrapText="1"/>
    </xf>
    <xf numFmtId="0" fontId="14" fillId="2" borderId="1" xfId="0" applyFont="1" applyFill="1" applyBorder="1" applyAlignment="1">
      <alignment vertical="center" textRotation="90" wrapText="1"/>
    </xf>
    <xf numFmtId="0" fontId="13" fillId="1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textRotation="90"/>
    </xf>
    <xf numFmtId="0" fontId="9" fillId="0" borderId="1" xfId="0" applyFont="1" applyBorder="1"/>
    <xf numFmtId="0" fontId="12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textRotation="90"/>
    </xf>
    <xf numFmtId="0" fontId="12" fillId="9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top" wrapText="1"/>
    </xf>
    <xf numFmtId="0" fontId="9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 wrapText="1"/>
    </xf>
    <xf numFmtId="0" fontId="13" fillId="1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textRotation="90"/>
    </xf>
    <xf numFmtId="0" fontId="4" fillId="0" borderId="0" xfId="0" applyFont="1" applyAlignment="1">
      <alignment horizontal="left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11" borderId="1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top" wrapText="1"/>
    </xf>
    <xf numFmtId="0" fontId="9" fillId="11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12" fillId="2" borderId="0" xfId="0" applyFont="1" applyFill="1" applyAlignment="1">
      <alignment horizontal="center" textRotation="90" wrapText="1"/>
    </xf>
    <xf numFmtId="0" fontId="13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textRotation="90" wrapText="1"/>
    </xf>
    <xf numFmtId="0" fontId="13" fillId="2" borderId="3" xfId="0" applyFont="1" applyFill="1" applyBorder="1" applyAlignment="1">
      <alignment vertical="center" textRotation="90" wrapText="1"/>
    </xf>
    <xf numFmtId="0" fontId="13" fillId="2" borderId="2" xfId="0" applyFont="1" applyFill="1" applyBorder="1" applyAlignment="1">
      <alignment vertical="center" textRotation="90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BB469FE3-3AC0-408C-BA4C-20DE4EFEBDA6}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104775</xdr:colOff>
      <xdr:row>6</xdr:row>
      <xdr:rowOff>66675</xdr:rowOff>
    </xdr:from>
    <xdr:to>
      <xdr:col>55</xdr:col>
      <xdr:colOff>123825</xdr:colOff>
      <xdr:row>11</xdr:row>
      <xdr:rowOff>1681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A960A6-707A-5873-84CD-E0E78DDE5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0" y="2019300"/>
          <a:ext cx="2867025" cy="112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16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" style="4" customWidth="1"/>
    <col min="60" max="60" width="9.140625" style="4"/>
  </cols>
  <sheetData>
    <row r="1" spans="1:59" ht="60" customHeight="1" x14ac:dyDescent="0.3">
      <c r="A1" s="2"/>
      <c r="B1" s="2"/>
      <c r="C1" s="2"/>
      <c r="D1" s="2"/>
      <c r="E1" s="2"/>
      <c r="F1" s="173" t="s">
        <v>49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2"/>
      <c r="AZ1" s="2"/>
      <c r="BA1" s="2"/>
      <c r="BB1" s="2"/>
      <c r="BC1" s="2"/>
      <c r="BD1" s="2"/>
    </row>
    <row r="2" spans="1:59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9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74" t="s">
        <v>21</v>
      </c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49"/>
      <c r="BE3" s="50"/>
      <c r="BF3" s="50"/>
      <c r="BG3" s="50"/>
    </row>
    <row r="4" spans="1:59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74" t="s">
        <v>40</v>
      </c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50"/>
      <c r="BF4" s="50"/>
      <c r="BG4" s="50"/>
    </row>
    <row r="5" spans="1:59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74" t="s">
        <v>45</v>
      </c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</row>
    <row r="6" spans="1:59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74" t="s">
        <v>101</v>
      </c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</row>
    <row r="7" spans="1:59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49"/>
      <c r="AP7" s="49"/>
      <c r="AQ7" s="49"/>
      <c r="AR7" s="49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49"/>
      <c r="BE7" s="50"/>
      <c r="BF7" s="50"/>
      <c r="BG7" s="50"/>
    </row>
    <row r="8" spans="1:59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"/>
    </row>
    <row r="9" spans="1:59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"/>
    </row>
    <row r="10" spans="1:59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"/>
    </row>
    <row r="11" spans="1:59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"/>
    </row>
    <row r="12" spans="1:59" ht="18.7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"/>
    </row>
    <row r="13" spans="1:59" ht="18.75" x14ac:dyDescent="0.3">
      <c r="A13" s="2"/>
      <c r="B13" s="2"/>
      <c r="C13" s="2"/>
      <c r="D13" s="2"/>
      <c r="E13" s="2"/>
      <c r="F13" s="2"/>
      <c r="G13" s="2"/>
      <c r="H13" s="162" t="s">
        <v>22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2"/>
      <c r="AR13" s="2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"/>
    </row>
    <row r="14" spans="1:59" ht="18.75" x14ac:dyDescent="0.3">
      <c r="A14" s="2"/>
      <c r="B14" s="2"/>
      <c r="C14" s="2"/>
      <c r="D14" s="2"/>
      <c r="E14" s="2"/>
      <c r="F14" s="2"/>
      <c r="G14" s="2"/>
      <c r="H14" s="163" t="s">
        <v>37</v>
      </c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2"/>
      <c r="AR14" s="2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"/>
    </row>
    <row r="15" spans="1:59" ht="18.75" x14ac:dyDescent="0.3">
      <c r="A15" s="2"/>
      <c r="B15" s="170" t="s">
        <v>34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</row>
    <row r="16" spans="1:59" ht="18.75" x14ac:dyDescent="0.3">
      <c r="A16" s="5"/>
      <c r="B16" s="5"/>
      <c r="C16" s="5"/>
      <c r="D16" s="5"/>
      <c r="E16" s="5"/>
      <c r="F16" s="5"/>
      <c r="G16" s="5"/>
      <c r="H16" s="185" t="s">
        <v>46</v>
      </c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3" t="s">
        <v>63</v>
      </c>
      <c r="AQ16" s="183"/>
      <c r="AR16" s="183"/>
      <c r="AS16" s="183"/>
      <c r="AT16" s="183"/>
      <c r="AU16" s="183"/>
      <c r="AV16" s="183"/>
      <c r="AW16" s="47"/>
      <c r="AX16" s="47"/>
      <c r="AY16" s="47"/>
      <c r="AZ16" s="47"/>
      <c r="BA16" s="47"/>
      <c r="BB16" s="47"/>
      <c r="BC16" s="47"/>
      <c r="BD16" s="5"/>
    </row>
    <row r="17" spans="1:60" ht="18.75" x14ac:dyDescent="0.3">
      <c r="A17" s="2"/>
      <c r="B17" s="2"/>
      <c r="C17" s="2"/>
      <c r="D17" s="2"/>
      <c r="E17" s="2"/>
      <c r="F17" s="2"/>
      <c r="G17" s="2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75" t="s">
        <v>102</v>
      </c>
      <c r="AQ17" s="175"/>
      <c r="AR17" s="175"/>
      <c r="AS17" s="175"/>
      <c r="AT17" s="175"/>
      <c r="AU17" s="175"/>
      <c r="AV17" s="175"/>
      <c r="AW17" s="175"/>
      <c r="AX17" s="26"/>
      <c r="AY17" s="26"/>
      <c r="AZ17" s="26"/>
      <c r="BA17" s="26"/>
      <c r="BB17" s="26"/>
      <c r="BC17" s="26"/>
      <c r="BD17" s="2"/>
    </row>
    <row r="18" spans="1:60" ht="18.7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"/>
    </row>
    <row r="19" spans="1:60" ht="84.75" customHeight="1" x14ac:dyDescent="0.3">
      <c r="A19" s="2"/>
      <c r="B19" s="2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"/>
    </row>
    <row r="20" spans="1:60" ht="18.75" x14ac:dyDescent="0.3">
      <c r="A20" s="2"/>
      <c r="B20" s="2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2"/>
      <c r="R20" s="2"/>
      <c r="S20" s="2"/>
      <c r="T20" s="2"/>
      <c r="U20" s="2"/>
      <c r="V20" s="2"/>
      <c r="W20" s="174" t="s">
        <v>50</v>
      </c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"/>
    </row>
    <row r="21" spans="1:60" ht="18.75" x14ac:dyDescent="0.3">
      <c r="A21" s="2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2"/>
      <c r="S21" s="2"/>
      <c r="T21" s="2"/>
      <c r="U21" s="2"/>
      <c r="V21" s="2"/>
      <c r="W21" s="174" t="s">
        <v>51</v>
      </c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27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2"/>
    </row>
    <row r="22" spans="1:60" ht="18" customHeight="1" x14ac:dyDescent="0.3">
      <c r="A22" s="2"/>
      <c r="B22" s="48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26"/>
      <c r="R22" s="2"/>
      <c r="S22" s="2"/>
      <c r="T22" s="2"/>
      <c r="U22" s="2"/>
      <c r="V22" s="2"/>
      <c r="W22" s="174" t="s">
        <v>52</v>
      </c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2"/>
    </row>
    <row r="23" spans="1:60" ht="17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94" t="s">
        <v>38</v>
      </c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2"/>
    </row>
    <row r="24" spans="1:60" s="3" customFormat="1" ht="18.75" x14ac:dyDescent="0.3">
      <c r="A24" s="2"/>
      <c r="B24" s="2"/>
      <c r="C24" s="2"/>
      <c r="D24" s="2"/>
      <c r="E24" s="2"/>
      <c r="F24" s="2"/>
      <c r="G24" s="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74" t="s">
        <v>53</v>
      </c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2"/>
      <c r="BE24" s="2"/>
      <c r="BF24" s="2"/>
      <c r="BG24" s="2"/>
      <c r="BH24" s="2"/>
    </row>
    <row r="25" spans="1:60" s="3" customFormat="1" ht="18.75" x14ac:dyDescent="0.3">
      <c r="A25" s="2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2"/>
      <c r="BF25" s="2"/>
      <c r="BG25" s="2"/>
      <c r="BH25" s="2"/>
    </row>
    <row r="26" spans="1:60" s="3" customFormat="1" ht="18" customHeight="1" x14ac:dyDescent="0.3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"/>
      <c r="BF26" s="2"/>
      <c r="BG26" s="2"/>
      <c r="BH26" s="2"/>
    </row>
    <row r="27" spans="1:60" s="3" customFormat="1" ht="17.25" customHeight="1" x14ac:dyDescent="0.3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"/>
      <c r="BF27" s="2"/>
      <c r="BG27" s="2"/>
      <c r="BH27" s="2"/>
    </row>
    <row r="28" spans="1:60" s="3" customFormat="1" ht="18.75" x14ac:dyDescent="0.3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"/>
      <c r="BF28" s="2"/>
      <c r="BG28" s="2"/>
      <c r="BH28" s="2"/>
    </row>
    <row r="29" spans="1:60" ht="15.75" x14ac:dyDescent="0.25">
      <c r="AP29" s="8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8"/>
    </row>
    <row r="30" spans="1:60" ht="15.7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</row>
    <row r="31" spans="1:60" ht="15.7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0"/>
    </row>
    <row r="32" spans="1:60" ht="4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9"/>
      <c r="AQ32" s="9"/>
      <c r="AR32" s="9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</row>
    <row r="33" spans="1:88" s="13" customFormat="1" ht="124.5" customHeight="1" x14ac:dyDescent="0.2">
      <c r="A33" s="130" t="s">
        <v>0</v>
      </c>
      <c r="B33" s="130" t="s">
        <v>1</v>
      </c>
      <c r="C33" s="130" t="s">
        <v>2</v>
      </c>
      <c r="D33" s="130" t="s">
        <v>3</v>
      </c>
      <c r="E33" s="83" t="s">
        <v>103</v>
      </c>
      <c r="F33" s="171" t="s">
        <v>4</v>
      </c>
      <c r="G33" s="171"/>
      <c r="H33" s="171"/>
      <c r="I33" s="83" t="s">
        <v>104</v>
      </c>
      <c r="J33" s="154" t="s">
        <v>5</v>
      </c>
      <c r="K33" s="154"/>
      <c r="L33" s="154"/>
      <c r="M33" s="102" t="s">
        <v>105</v>
      </c>
      <c r="N33" s="171" t="s">
        <v>106</v>
      </c>
      <c r="O33" s="171"/>
      <c r="P33" s="171"/>
      <c r="Q33" s="171"/>
      <c r="R33" s="172" t="s">
        <v>107</v>
      </c>
      <c r="S33" s="172"/>
      <c r="T33" s="172"/>
      <c r="U33" s="172"/>
      <c r="V33" s="84" t="s">
        <v>108</v>
      </c>
      <c r="W33" s="84" t="s">
        <v>109</v>
      </c>
      <c r="X33" s="172" t="s">
        <v>6</v>
      </c>
      <c r="Y33" s="172"/>
      <c r="Z33" s="172"/>
      <c r="AA33" s="84" t="s">
        <v>110</v>
      </c>
      <c r="AB33" s="172" t="s">
        <v>7</v>
      </c>
      <c r="AC33" s="172"/>
      <c r="AD33" s="84" t="s">
        <v>111</v>
      </c>
      <c r="AE33" s="172" t="s">
        <v>112</v>
      </c>
      <c r="AF33" s="172"/>
      <c r="AG33" s="172"/>
      <c r="AH33" s="172"/>
      <c r="AI33" s="83" t="s">
        <v>113</v>
      </c>
      <c r="AJ33" s="171" t="s">
        <v>9</v>
      </c>
      <c r="AK33" s="171"/>
      <c r="AL33" s="171"/>
      <c r="AM33" s="83" t="s">
        <v>114</v>
      </c>
      <c r="AN33" s="171" t="s">
        <v>115</v>
      </c>
      <c r="AO33" s="171"/>
      <c r="AP33" s="171"/>
      <c r="AQ33" s="171"/>
      <c r="AR33" s="171" t="s">
        <v>116</v>
      </c>
      <c r="AS33" s="171"/>
      <c r="AT33" s="171"/>
      <c r="AU33" s="171"/>
      <c r="AV33" s="83" t="s">
        <v>117</v>
      </c>
      <c r="AW33" s="171" t="s">
        <v>10</v>
      </c>
      <c r="AX33" s="171"/>
      <c r="AY33" s="171"/>
      <c r="AZ33" s="83" t="s">
        <v>118</v>
      </c>
      <c r="BA33" s="180" t="s">
        <v>119</v>
      </c>
      <c r="BB33" s="180"/>
      <c r="BC33" s="180"/>
      <c r="BD33" s="180"/>
      <c r="BE33" s="85" t="s">
        <v>17</v>
      </c>
      <c r="BF33" s="86"/>
      <c r="BG33" s="95" t="s">
        <v>17</v>
      </c>
      <c r="BH33" s="12"/>
    </row>
    <row r="34" spans="1:88" s="13" customFormat="1" ht="20.25" customHeight="1" x14ac:dyDescent="0.2">
      <c r="A34" s="154"/>
      <c r="B34" s="130"/>
      <c r="C34" s="130"/>
      <c r="D34" s="130"/>
      <c r="E34" s="129" t="s">
        <v>11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"/>
    </row>
    <row r="35" spans="1:88" s="13" customFormat="1" ht="21.75" customHeight="1" x14ac:dyDescent="0.2">
      <c r="A35" s="154"/>
      <c r="B35" s="130"/>
      <c r="C35" s="130"/>
      <c r="D35" s="130"/>
      <c r="E35" s="96">
        <v>1</v>
      </c>
      <c r="F35" s="96">
        <v>2</v>
      </c>
      <c r="G35" s="96">
        <v>3</v>
      </c>
      <c r="H35" s="96">
        <v>4</v>
      </c>
      <c r="I35" s="96">
        <v>5</v>
      </c>
      <c r="J35" s="96">
        <v>6</v>
      </c>
      <c r="K35" s="96">
        <v>7</v>
      </c>
      <c r="L35" s="96">
        <v>8</v>
      </c>
      <c r="M35" s="96">
        <v>9</v>
      </c>
      <c r="N35" s="96">
        <v>10</v>
      </c>
      <c r="O35" s="96">
        <v>11</v>
      </c>
      <c r="P35" s="96">
        <v>12</v>
      </c>
      <c r="Q35" s="96">
        <v>13</v>
      </c>
      <c r="R35" s="96">
        <v>14</v>
      </c>
      <c r="S35" s="96">
        <v>15</v>
      </c>
      <c r="T35" s="96">
        <v>16</v>
      </c>
      <c r="U35" s="96">
        <v>17</v>
      </c>
      <c r="V35" s="96">
        <v>18</v>
      </c>
      <c r="W35" s="96">
        <v>19</v>
      </c>
      <c r="X35" s="96">
        <v>20</v>
      </c>
      <c r="Y35" s="96">
        <v>21</v>
      </c>
      <c r="Z35" s="96">
        <v>22</v>
      </c>
      <c r="AA35" s="96">
        <v>23</v>
      </c>
      <c r="AB35" s="96">
        <v>24</v>
      </c>
      <c r="AC35" s="96">
        <v>25</v>
      </c>
      <c r="AD35" s="96">
        <v>26</v>
      </c>
      <c r="AE35" s="96">
        <v>27</v>
      </c>
      <c r="AF35" s="96">
        <v>28</v>
      </c>
      <c r="AG35" s="96">
        <v>29</v>
      </c>
      <c r="AH35" s="96">
        <v>30</v>
      </c>
      <c r="AI35" s="96">
        <v>31</v>
      </c>
      <c r="AJ35" s="96">
        <v>32</v>
      </c>
      <c r="AK35" s="96">
        <v>33</v>
      </c>
      <c r="AL35" s="96">
        <v>34</v>
      </c>
      <c r="AM35" s="96">
        <v>35</v>
      </c>
      <c r="AN35" s="96">
        <v>36</v>
      </c>
      <c r="AO35" s="96">
        <v>37</v>
      </c>
      <c r="AP35" s="96">
        <v>38</v>
      </c>
      <c r="AQ35" s="96">
        <v>39</v>
      </c>
      <c r="AR35" s="96">
        <v>40</v>
      </c>
      <c r="AS35" s="96">
        <v>41</v>
      </c>
      <c r="AT35" s="96">
        <v>42</v>
      </c>
      <c r="AU35" s="96">
        <v>43</v>
      </c>
      <c r="AV35" s="96">
        <v>44</v>
      </c>
      <c r="AW35" s="96">
        <v>45</v>
      </c>
      <c r="AX35" s="96">
        <v>46</v>
      </c>
      <c r="AY35" s="96">
        <v>47</v>
      </c>
      <c r="AZ35" s="96">
        <v>48</v>
      </c>
      <c r="BA35" s="96">
        <v>49</v>
      </c>
      <c r="BB35" s="96">
        <v>50</v>
      </c>
      <c r="BC35" s="96">
        <v>51</v>
      </c>
      <c r="BD35" s="96">
        <v>52</v>
      </c>
      <c r="BE35" s="96">
        <v>53</v>
      </c>
      <c r="BF35" s="96"/>
      <c r="BG35" s="103"/>
      <c r="BH35" s="12"/>
    </row>
    <row r="36" spans="1:88" s="13" customFormat="1" ht="27.75" customHeight="1" x14ac:dyDescent="0.2">
      <c r="A36" s="147" t="s">
        <v>93</v>
      </c>
      <c r="B36" s="144" t="s">
        <v>24</v>
      </c>
      <c r="C36" s="144" t="s">
        <v>25</v>
      </c>
      <c r="D36" s="33" t="s">
        <v>12</v>
      </c>
      <c r="E36" s="51">
        <f t="shared" ref="E36:M36" si="0">E38+E40+E42</f>
        <v>6</v>
      </c>
      <c r="F36" s="51">
        <f t="shared" si="0"/>
        <v>6</v>
      </c>
      <c r="G36" s="51">
        <f t="shared" si="0"/>
        <v>6</v>
      </c>
      <c r="H36" s="51">
        <f t="shared" si="0"/>
        <v>6</v>
      </c>
      <c r="I36" s="51">
        <f t="shared" si="0"/>
        <v>6</v>
      </c>
      <c r="J36" s="51">
        <f t="shared" si="0"/>
        <v>6</v>
      </c>
      <c r="K36" s="51">
        <f t="shared" si="0"/>
        <v>6</v>
      </c>
      <c r="L36" s="51">
        <f t="shared" si="0"/>
        <v>6</v>
      </c>
      <c r="M36" s="51">
        <f t="shared" si="0"/>
        <v>6</v>
      </c>
      <c r="N36" s="51">
        <f>N38+N40+N42</f>
        <v>6</v>
      </c>
      <c r="O36" s="51">
        <f>O38+O40+O42</f>
        <v>6</v>
      </c>
      <c r="P36" s="51">
        <f>P38+P40+P42</f>
        <v>6</v>
      </c>
      <c r="Q36" s="51">
        <f>Q40+Q42</f>
        <v>4</v>
      </c>
      <c r="R36" s="51">
        <f>R42</f>
        <v>2</v>
      </c>
      <c r="S36" s="51">
        <f>S42</f>
        <v>2</v>
      </c>
      <c r="T36" s="51">
        <f>T42</f>
        <v>2</v>
      </c>
      <c r="U36" s="51">
        <v>0</v>
      </c>
      <c r="V36" s="68">
        <v>0</v>
      </c>
      <c r="W36" s="68">
        <v>0</v>
      </c>
      <c r="X36" s="51">
        <f>X38</f>
        <v>2</v>
      </c>
      <c r="Y36" s="51">
        <f>Y38</f>
        <v>2</v>
      </c>
      <c r="Z36" s="51">
        <f>Z38</f>
        <v>2</v>
      </c>
      <c r="AA36" s="51">
        <f>AA38+AA42</f>
        <v>4</v>
      </c>
      <c r="AB36" s="51">
        <f t="shared" ref="AB36:AH36" si="1">AB38+AB40+AB42</f>
        <v>6</v>
      </c>
      <c r="AC36" s="51">
        <f t="shared" si="1"/>
        <v>6</v>
      </c>
      <c r="AD36" s="51">
        <f t="shared" si="1"/>
        <v>6</v>
      </c>
      <c r="AE36" s="51">
        <f t="shared" si="1"/>
        <v>6</v>
      </c>
      <c r="AF36" s="51">
        <f t="shared" si="1"/>
        <v>6</v>
      </c>
      <c r="AG36" s="51">
        <f t="shared" si="1"/>
        <v>6</v>
      </c>
      <c r="AH36" s="51">
        <f t="shared" si="1"/>
        <v>6</v>
      </c>
      <c r="AI36" s="51">
        <f t="shared" ref="AI36" si="2">AI40+AI42</f>
        <v>4</v>
      </c>
      <c r="AJ36" s="51">
        <f>AJ40+AJ42</f>
        <v>4</v>
      </c>
      <c r="AK36" s="51">
        <f>AK40</f>
        <v>2</v>
      </c>
      <c r="AL36" s="51">
        <v>0</v>
      </c>
      <c r="AM36" s="51">
        <v>0</v>
      </c>
      <c r="AN36" s="51">
        <f>AN40</f>
        <v>2</v>
      </c>
      <c r="AO36" s="51">
        <f t="shared" ref="AO36:BF36" si="3">SUM(AO40+AO42)</f>
        <v>2</v>
      </c>
      <c r="AP36" s="51">
        <f t="shared" si="3"/>
        <v>0</v>
      </c>
      <c r="AQ36" s="51">
        <f t="shared" si="3"/>
        <v>0</v>
      </c>
      <c r="AR36" s="51">
        <f t="shared" ref="AR36:AS36" si="4">SUM(AR40+AR42)</f>
        <v>0</v>
      </c>
      <c r="AS36" s="51">
        <f t="shared" si="4"/>
        <v>0</v>
      </c>
      <c r="AT36" s="64" t="s">
        <v>31</v>
      </c>
      <c r="AU36" s="64" t="s">
        <v>31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51">
        <f t="shared" si="3"/>
        <v>50</v>
      </c>
      <c r="BF36" s="51">
        <f t="shared" si="3"/>
        <v>0</v>
      </c>
      <c r="BG36" s="51">
        <f>SUM(E36:AT36)</f>
        <v>148</v>
      </c>
      <c r="BH36" s="17"/>
      <c r="BI36" s="17">
        <v>148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0" customHeight="1" x14ac:dyDescent="0.2">
      <c r="A37" s="148"/>
      <c r="B37" s="144"/>
      <c r="C37" s="144"/>
      <c r="D37" s="33" t="s">
        <v>13</v>
      </c>
      <c r="E37" s="51">
        <v>0</v>
      </c>
      <c r="F37" s="51">
        <v>0</v>
      </c>
      <c r="G37" s="51">
        <f>G39</f>
        <v>2</v>
      </c>
      <c r="H37" s="51">
        <f>H41</f>
        <v>2</v>
      </c>
      <c r="I37" s="51">
        <f>I41</f>
        <v>2</v>
      </c>
      <c r="J37" s="51">
        <f>J43</f>
        <v>2</v>
      </c>
      <c r="K37" s="51">
        <f>K43</f>
        <v>2</v>
      </c>
      <c r="L37" s="51">
        <v>0</v>
      </c>
      <c r="M37" s="51">
        <v>0</v>
      </c>
      <c r="N37" s="51">
        <v>0</v>
      </c>
      <c r="O37" s="51">
        <f t="shared" ref="O37:AQ37" si="5">SUM(O41+O43)</f>
        <v>0</v>
      </c>
      <c r="P37" s="51">
        <f t="shared" si="5"/>
        <v>0</v>
      </c>
      <c r="Q37" s="51">
        <f t="shared" si="5"/>
        <v>0</v>
      </c>
      <c r="R37" s="51">
        <f t="shared" si="5"/>
        <v>0</v>
      </c>
      <c r="S37" s="51">
        <f t="shared" si="5"/>
        <v>0</v>
      </c>
      <c r="T37" s="51">
        <f t="shared" ref="T37:U37" si="6">SUM(T41+T43)</f>
        <v>0</v>
      </c>
      <c r="U37" s="51">
        <f t="shared" si="6"/>
        <v>0</v>
      </c>
      <c r="V37" s="68">
        <v>0</v>
      </c>
      <c r="W37" s="68">
        <v>0</v>
      </c>
      <c r="X37" s="51">
        <v>0</v>
      </c>
      <c r="Y37" s="51">
        <f>Y39</f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f t="shared" ref="AI37" si="7">SUM(AI41+AI43)</f>
        <v>0</v>
      </c>
      <c r="AJ37" s="51">
        <v>0</v>
      </c>
      <c r="AK37" s="51">
        <v>0</v>
      </c>
      <c r="AL37" s="51">
        <f t="shared" si="5"/>
        <v>0</v>
      </c>
      <c r="AM37" s="51">
        <v>0</v>
      </c>
      <c r="AN37" s="51">
        <v>0</v>
      </c>
      <c r="AO37" s="51">
        <f t="shared" si="5"/>
        <v>0</v>
      </c>
      <c r="AP37" s="51">
        <f t="shared" si="5"/>
        <v>0</v>
      </c>
      <c r="AQ37" s="51">
        <f t="shared" si="5"/>
        <v>0</v>
      </c>
      <c r="AR37" s="51">
        <f t="shared" ref="AR37:AS37" si="8">SUM(AR41+AR43)</f>
        <v>0</v>
      </c>
      <c r="AS37" s="51">
        <f t="shared" si="8"/>
        <v>0</v>
      </c>
      <c r="AT37" s="64" t="s">
        <v>31</v>
      </c>
      <c r="AU37" s="64" t="s">
        <v>31</v>
      </c>
      <c r="AV37" s="68">
        <v>0</v>
      </c>
      <c r="AW37" s="68">
        <v>0</v>
      </c>
      <c r="AX37" s="68">
        <v>0</v>
      </c>
      <c r="AY37" s="68">
        <v>0</v>
      </c>
      <c r="AZ37" s="68">
        <v>0</v>
      </c>
      <c r="BA37" s="68">
        <v>0</v>
      </c>
      <c r="BB37" s="68">
        <v>0</v>
      </c>
      <c r="BC37" s="68">
        <v>0</v>
      </c>
      <c r="BD37" s="68">
        <v>0</v>
      </c>
      <c r="BE37" s="33"/>
      <c r="BF37" s="33"/>
      <c r="BG37" s="51">
        <f>SUM(E37:BD37)</f>
        <v>10</v>
      </c>
      <c r="BH37" s="17"/>
      <c r="BI37" s="17">
        <v>10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24.75" customHeight="1" x14ac:dyDescent="0.2">
      <c r="A38" s="148"/>
      <c r="B38" s="145" t="s">
        <v>64</v>
      </c>
      <c r="C38" s="145" t="s">
        <v>65</v>
      </c>
      <c r="D38" s="28" t="s">
        <v>12</v>
      </c>
      <c r="E38" s="52">
        <v>2</v>
      </c>
      <c r="F38" s="52">
        <v>2</v>
      </c>
      <c r="G38" s="52">
        <v>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52">
        <v>2</v>
      </c>
      <c r="O38" s="52">
        <v>2</v>
      </c>
      <c r="P38" s="52">
        <v>2</v>
      </c>
      <c r="Q38" s="52"/>
      <c r="R38" s="52"/>
      <c r="S38" s="52"/>
      <c r="T38" s="52"/>
      <c r="U38" s="52"/>
      <c r="V38" s="68">
        <v>0</v>
      </c>
      <c r="W38" s="68">
        <v>0</v>
      </c>
      <c r="X38" s="28">
        <v>2</v>
      </c>
      <c r="Y38" s="28">
        <v>2</v>
      </c>
      <c r="Z38" s="28">
        <v>2</v>
      </c>
      <c r="AA38" s="28">
        <v>2</v>
      </c>
      <c r="AB38" s="28">
        <v>2</v>
      </c>
      <c r="AC38" s="28">
        <v>2</v>
      </c>
      <c r="AD38" s="28">
        <v>2</v>
      </c>
      <c r="AE38" s="28">
        <v>2</v>
      </c>
      <c r="AF38" s="28">
        <v>2</v>
      </c>
      <c r="AG38" s="28">
        <v>2</v>
      </c>
      <c r="AH38" s="28">
        <v>2</v>
      </c>
      <c r="AI38" s="28" t="s">
        <v>54</v>
      </c>
      <c r="AJ38" s="28" t="s">
        <v>54</v>
      </c>
      <c r="AK38" s="28" t="s">
        <v>54</v>
      </c>
      <c r="AL38" s="28" t="s">
        <v>54</v>
      </c>
      <c r="AM38" s="28" t="s">
        <v>54</v>
      </c>
      <c r="AN38" s="28"/>
      <c r="AO38" s="28"/>
      <c r="AP38" s="28"/>
      <c r="AQ38" s="28"/>
      <c r="AR38" s="28"/>
      <c r="AS38" s="28"/>
      <c r="AT38" s="64" t="s">
        <v>31</v>
      </c>
      <c r="AU38" s="64" t="s">
        <v>31</v>
      </c>
      <c r="AV38" s="68">
        <v>0</v>
      </c>
      <c r="AW38" s="68">
        <v>0</v>
      </c>
      <c r="AX38" s="68">
        <v>0</v>
      </c>
      <c r="AY38" s="68">
        <v>0</v>
      </c>
      <c r="AZ38" s="68">
        <v>0</v>
      </c>
      <c r="BA38" s="68">
        <v>0</v>
      </c>
      <c r="BB38" s="68">
        <v>0</v>
      </c>
      <c r="BC38" s="68">
        <v>0</v>
      </c>
      <c r="BD38" s="68">
        <v>0</v>
      </c>
      <c r="BE38" s="28"/>
      <c r="BF38" s="28"/>
      <c r="BG38" s="28">
        <f t="shared" ref="BG38:BG43" si="9">SUM(E38:BD38)</f>
        <v>46</v>
      </c>
      <c r="BH38" s="19"/>
      <c r="BI38" s="19">
        <v>46</v>
      </c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21" customHeight="1" x14ac:dyDescent="0.2">
      <c r="A39" s="148"/>
      <c r="B39" s="145"/>
      <c r="C39" s="145"/>
      <c r="D39" s="29" t="s">
        <v>13</v>
      </c>
      <c r="E39" s="54" t="s">
        <v>54</v>
      </c>
      <c r="F39" s="54"/>
      <c r="G39" s="54">
        <v>2</v>
      </c>
      <c r="H39" s="54" t="s">
        <v>54</v>
      </c>
      <c r="I39" s="54" t="s">
        <v>54</v>
      </c>
      <c r="J39" s="54" t="s">
        <v>54</v>
      </c>
      <c r="K39" s="54" t="s">
        <v>54</v>
      </c>
      <c r="L39" s="54" t="s">
        <v>54</v>
      </c>
      <c r="M39" s="54"/>
      <c r="N39" s="54" t="s">
        <v>54</v>
      </c>
      <c r="O39" s="54"/>
      <c r="P39" s="54"/>
      <c r="Q39" s="54"/>
      <c r="R39" s="54"/>
      <c r="S39" s="54"/>
      <c r="T39" s="54"/>
      <c r="U39" s="54"/>
      <c r="V39" s="68">
        <v>0</v>
      </c>
      <c r="W39" s="68">
        <v>0</v>
      </c>
      <c r="X39" s="29" t="s">
        <v>54</v>
      </c>
      <c r="Y39" s="29"/>
      <c r="Z39" s="29" t="s">
        <v>54</v>
      </c>
      <c r="AA39" s="29" t="s">
        <v>54</v>
      </c>
      <c r="AB39" s="29" t="s">
        <v>54</v>
      </c>
      <c r="AC39" s="29"/>
      <c r="AD39" s="29" t="s">
        <v>54</v>
      </c>
      <c r="AE39" s="29"/>
      <c r="AF39" s="29" t="s">
        <v>54</v>
      </c>
      <c r="AG39" s="29"/>
      <c r="AH39" s="29" t="s">
        <v>54</v>
      </c>
      <c r="AI39" s="29"/>
      <c r="AJ39" s="29" t="s">
        <v>54</v>
      </c>
      <c r="AK39" s="29"/>
      <c r="AL39" s="29"/>
      <c r="AM39" s="29"/>
      <c r="AN39" s="29"/>
      <c r="AO39" s="29"/>
      <c r="AP39" s="29"/>
      <c r="AQ39" s="29"/>
      <c r="AR39" s="29"/>
      <c r="AS39" s="29"/>
      <c r="AT39" s="64" t="s">
        <v>31</v>
      </c>
      <c r="AU39" s="64" t="s">
        <v>31</v>
      </c>
      <c r="AV39" s="68">
        <v>0</v>
      </c>
      <c r="AW39" s="68">
        <v>0</v>
      </c>
      <c r="AX39" s="68">
        <v>0</v>
      </c>
      <c r="AY39" s="68">
        <v>0</v>
      </c>
      <c r="AZ39" s="68">
        <v>0</v>
      </c>
      <c r="BA39" s="68">
        <v>0</v>
      </c>
      <c r="BB39" s="68">
        <v>0</v>
      </c>
      <c r="BC39" s="68">
        <v>0</v>
      </c>
      <c r="BD39" s="68">
        <v>0</v>
      </c>
      <c r="BE39" s="29"/>
      <c r="BF39" s="29"/>
      <c r="BG39" s="29">
        <f t="shared" si="9"/>
        <v>2</v>
      </c>
      <c r="BH39" s="19"/>
      <c r="BI39" s="19">
        <v>2</v>
      </c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26.25" customHeight="1" x14ac:dyDescent="0.2">
      <c r="A40" s="148"/>
      <c r="B40" s="145" t="s">
        <v>27</v>
      </c>
      <c r="C40" s="145" t="s">
        <v>41</v>
      </c>
      <c r="D40" s="28" t="s">
        <v>12</v>
      </c>
      <c r="E40" s="52">
        <v>2</v>
      </c>
      <c r="F40" s="52">
        <v>2</v>
      </c>
      <c r="G40" s="52">
        <v>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52">
        <v>2</v>
      </c>
      <c r="O40" s="52">
        <v>2</v>
      </c>
      <c r="P40" s="52">
        <v>2</v>
      </c>
      <c r="Q40" s="52">
        <v>2</v>
      </c>
      <c r="R40" s="52"/>
      <c r="S40" s="52"/>
      <c r="T40" s="52"/>
      <c r="U40" s="52"/>
      <c r="V40" s="68">
        <v>0</v>
      </c>
      <c r="W40" s="68">
        <v>0</v>
      </c>
      <c r="X40" s="52" t="s">
        <v>54</v>
      </c>
      <c r="Y40" s="52" t="s">
        <v>54</v>
      </c>
      <c r="Z40" s="52" t="s">
        <v>54</v>
      </c>
      <c r="AA40" s="52" t="s">
        <v>54</v>
      </c>
      <c r="AB40" s="52">
        <v>2</v>
      </c>
      <c r="AC40" s="52">
        <v>2</v>
      </c>
      <c r="AD40" s="52">
        <v>2</v>
      </c>
      <c r="AE40" s="52">
        <v>2</v>
      </c>
      <c r="AF40" s="52">
        <v>2</v>
      </c>
      <c r="AG40" s="52">
        <v>2</v>
      </c>
      <c r="AH40" s="52">
        <v>2</v>
      </c>
      <c r="AI40" s="52">
        <v>2</v>
      </c>
      <c r="AJ40" s="52">
        <v>2</v>
      </c>
      <c r="AK40" s="52">
        <v>2</v>
      </c>
      <c r="AL40" s="52"/>
      <c r="AM40" s="52"/>
      <c r="AN40" s="52">
        <v>2</v>
      </c>
      <c r="AO40" s="52">
        <v>2</v>
      </c>
      <c r="AP40" s="52"/>
      <c r="AQ40" s="52"/>
      <c r="AR40" s="52"/>
      <c r="AS40" s="52"/>
      <c r="AT40" s="64" t="s">
        <v>31</v>
      </c>
      <c r="AU40" s="64" t="s">
        <v>31</v>
      </c>
      <c r="AV40" s="68">
        <v>0</v>
      </c>
      <c r="AW40" s="68">
        <v>0</v>
      </c>
      <c r="AX40" s="68">
        <v>0</v>
      </c>
      <c r="AY40" s="68">
        <v>0</v>
      </c>
      <c r="AZ40" s="68">
        <v>0</v>
      </c>
      <c r="BA40" s="68">
        <v>0</v>
      </c>
      <c r="BB40" s="68">
        <v>0</v>
      </c>
      <c r="BC40" s="68">
        <v>0</v>
      </c>
      <c r="BD40" s="68">
        <v>0</v>
      </c>
      <c r="BE40" s="28">
        <f>SUM(E40:BD40)</f>
        <v>50</v>
      </c>
      <c r="BF40" s="28"/>
      <c r="BG40" s="28">
        <f t="shared" si="9"/>
        <v>50</v>
      </c>
      <c r="BH40" s="19"/>
      <c r="BI40" s="19">
        <v>50</v>
      </c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27.75" customHeight="1" x14ac:dyDescent="0.2">
      <c r="A41" s="148"/>
      <c r="B41" s="145"/>
      <c r="C41" s="145"/>
      <c r="D41" s="29" t="s">
        <v>13</v>
      </c>
      <c r="E41" s="54"/>
      <c r="F41" s="54" t="s">
        <v>54</v>
      </c>
      <c r="G41" s="54"/>
      <c r="H41" s="54">
        <v>2</v>
      </c>
      <c r="I41" s="54">
        <v>2</v>
      </c>
      <c r="J41" s="54"/>
      <c r="K41" s="54"/>
      <c r="L41" s="54"/>
      <c r="M41" s="54" t="s">
        <v>54</v>
      </c>
      <c r="N41" s="54"/>
      <c r="O41" s="54"/>
      <c r="P41" s="54"/>
      <c r="Q41" s="54"/>
      <c r="R41" s="54"/>
      <c r="S41" s="54"/>
      <c r="T41" s="54"/>
      <c r="U41" s="54"/>
      <c r="V41" s="68">
        <v>0</v>
      </c>
      <c r="W41" s="68">
        <v>0</v>
      </c>
      <c r="X41" s="29"/>
      <c r="Y41" s="29" t="s">
        <v>54</v>
      </c>
      <c r="Z41" s="29"/>
      <c r="AA41" s="29"/>
      <c r="AB41" s="29"/>
      <c r="AC41" s="29" t="s">
        <v>54</v>
      </c>
      <c r="AD41" s="29" t="s">
        <v>54</v>
      </c>
      <c r="AE41" s="29"/>
      <c r="AF41" s="29"/>
      <c r="AG41" s="29" t="s">
        <v>54</v>
      </c>
      <c r="AH41" s="29"/>
      <c r="AI41" s="29"/>
      <c r="AJ41" s="29"/>
      <c r="AK41" s="29" t="s">
        <v>54</v>
      </c>
      <c r="AL41" s="29"/>
      <c r="AM41" s="29"/>
      <c r="AN41" s="29"/>
      <c r="AO41" s="29"/>
      <c r="AP41" s="29"/>
      <c r="AQ41" s="29"/>
      <c r="AR41" s="29"/>
      <c r="AS41" s="29"/>
      <c r="AT41" s="64" t="s">
        <v>31</v>
      </c>
      <c r="AU41" s="64" t="s">
        <v>31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29"/>
      <c r="BF41" s="29"/>
      <c r="BG41" s="29">
        <f t="shared" si="9"/>
        <v>4</v>
      </c>
      <c r="BH41" s="19"/>
      <c r="BI41" s="19">
        <v>4</v>
      </c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25.5" customHeight="1" x14ac:dyDescent="0.2">
      <c r="A42" s="148"/>
      <c r="B42" s="145" t="s">
        <v>36</v>
      </c>
      <c r="C42" s="145" t="s">
        <v>28</v>
      </c>
      <c r="D42" s="28" t="s">
        <v>12</v>
      </c>
      <c r="E42" s="52">
        <v>2</v>
      </c>
      <c r="F42" s="52">
        <v>2</v>
      </c>
      <c r="G42" s="52">
        <v>2</v>
      </c>
      <c r="H42" s="52">
        <v>2</v>
      </c>
      <c r="I42" s="52">
        <v>2</v>
      </c>
      <c r="J42" s="52">
        <v>2</v>
      </c>
      <c r="K42" s="52">
        <v>2</v>
      </c>
      <c r="L42" s="52">
        <v>2</v>
      </c>
      <c r="M42" s="52">
        <v>2</v>
      </c>
      <c r="N42" s="52">
        <v>2</v>
      </c>
      <c r="O42" s="52">
        <v>2</v>
      </c>
      <c r="P42" s="52">
        <v>2</v>
      </c>
      <c r="Q42" s="52">
        <v>2</v>
      </c>
      <c r="R42" s="52">
        <v>2</v>
      </c>
      <c r="S42" s="52">
        <v>2</v>
      </c>
      <c r="T42" s="52">
        <v>2</v>
      </c>
      <c r="U42" s="52"/>
      <c r="V42" s="68">
        <v>0</v>
      </c>
      <c r="W42" s="68">
        <v>0</v>
      </c>
      <c r="X42" s="52" t="s">
        <v>54</v>
      </c>
      <c r="Y42" s="52" t="s">
        <v>54</v>
      </c>
      <c r="Z42" s="52" t="s">
        <v>54</v>
      </c>
      <c r="AA42" s="52">
        <v>2</v>
      </c>
      <c r="AB42" s="52">
        <v>2</v>
      </c>
      <c r="AC42" s="52">
        <v>2</v>
      </c>
      <c r="AD42" s="52">
        <v>2</v>
      </c>
      <c r="AE42" s="52">
        <v>2</v>
      </c>
      <c r="AF42" s="52">
        <v>2</v>
      </c>
      <c r="AG42" s="52">
        <v>2</v>
      </c>
      <c r="AH42" s="52">
        <v>2</v>
      </c>
      <c r="AI42" s="52">
        <v>2</v>
      </c>
      <c r="AJ42" s="52">
        <v>2</v>
      </c>
      <c r="AK42" s="52"/>
      <c r="AL42" s="52"/>
      <c r="AM42" s="52"/>
      <c r="AN42" s="52"/>
      <c r="AO42" s="52"/>
      <c r="AP42" s="52"/>
      <c r="AQ42" s="52"/>
      <c r="AR42" s="52"/>
      <c r="AS42" s="52"/>
      <c r="AT42" s="64" t="s">
        <v>31</v>
      </c>
      <c r="AU42" s="64" t="s">
        <v>31</v>
      </c>
      <c r="AV42" s="68">
        <v>0</v>
      </c>
      <c r="AW42" s="68">
        <v>0</v>
      </c>
      <c r="AX42" s="68">
        <v>0</v>
      </c>
      <c r="AY42" s="68">
        <v>0</v>
      </c>
      <c r="AZ42" s="68">
        <v>0</v>
      </c>
      <c r="BA42" s="68">
        <v>0</v>
      </c>
      <c r="BB42" s="68">
        <v>0</v>
      </c>
      <c r="BC42" s="68">
        <v>0</v>
      </c>
      <c r="BD42" s="68">
        <v>0</v>
      </c>
      <c r="BE42" s="28"/>
      <c r="BF42" s="28"/>
      <c r="BG42" s="28">
        <f t="shared" si="9"/>
        <v>52</v>
      </c>
      <c r="BH42" s="19"/>
      <c r="BI42" s="19">
        <v>52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0.75" customHeight="1" x14ac:dyDescent="0.2">
      <c r="A43" s="148"/>
      <c r="B43" s="145"/>
      <c r="C43" s="145"/>
      <c r="D43" s="29" t="s">
        <v>13</v>
      </c>
      <c r="E43" s="54"/>
      <c r="F43" s="54"/>
      <c r="G43" s="54"/>
      <c r="H43" s="54" t="s">
        <v>54</v>
      </c>
      <c r="I43" s="54"/>
      <c r="J43" s="54">
        <v>2</v>
      </c>
      <c r="K43" s="54">
        <v>2</v>
      </c>
      <c r="L43" s="54"/>
      <c r="M43" s="54"/>
      <c r="N43" s="54" t="s">
        <v>54</v>
      </c>
      <c r="O43" s="54"/>
      <c r="P43" s="54"/>
      <c r="Q43" s="54"/>
      <c r="R43" s="54"/>
      <c r="S43" s="54"/>
      <c r="T43" s="54"/>
      <c r="U43" s="54"/>
      <c r="V43" s="68">
        <v>0</v>
      </c>
      <c r="W43" s="68">
        <v>0</v>
      </c>
      <c r="X43" s="54" t="s">
        <v>54</v>
      </c>
      <c r="Y43" s="54"/>
      <c r="Z43" s="54"/>
      <c r="AA43" s="54"/>
      <c r="AB43" s="54" t="s">
        <v>54</v>
      </c>
      <c r="AC43" s="54"/>
      <c r="AD43" s="54"/>
      <c r="AE43" s="54" t="s">
        <v>54</v>
      </c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64" t="s">
        <v>31</v>
      </c>
      <c r="AU43" s="64" t="s">
        <v>31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29"/>
      <c r="BF43" s="29"/>
      <c r="BG43" s="29">
        <f t="shared" si="9"/>
        <v>4</v>
      </c>
      <c r="BH43" s="19"/>
      <c r="BI43" s="19">
        <v>4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0.75" customHeight="1" x14ac:dyDescent="0.2">
      <c r="A44" s="148"/>
      <c r="B44" s="133" t="s">
        <v>66</v>
      </c>
      <c r="C44" s="133" t="s">
        <v>67</v>
      </c>
      <c r="D44" s="107" t="s">
        <v>12</v>
      </c>
      <c r="E44" s="108">
        <f t="shared" ref="E44:J44" si="10">E46</f>
        <v>2</v>
      </c>
      <c r="F44" s="108">
        <f t="shared" si="10"/>
        <v>2</v>
      </c>
      <c r="G44" s="108">
        <f t="shared" si="10"/>
        <v>2</v>
      </c>
      <c r="H44" s="108">
        <f t="shared" si="10"/>
        <v>2</v>
      </c>
      <c r="I44" s="108">
        <f t="shared" si="10"/>
        <v>2</v>
      </c>
      <c r="J44" s="108">
        <f t="shared" si="10"/>
        <v>2</v>
      </c>
      <c r="K44" s="108">
        <f t="shared" ref="K44:T44" si="11">K46+K48</f>
        <v>4</v>
      </c>
      <c r="L44" s="108">
        <f t="shared" si="11"/>
        <v>4</v>
      </c>
      <c r="M44" s="108">
        <f t="shared" si="11"/>
        <v>4</v>
      </c>
      <c r="N44" s="108">
        <f t="shared" si="11"/>
        <v>4</v>
      </c>
      <c r="O44" s="108">
        <f t="shared" si="11"/>
        <v>4</v>
      </c>
      <c r="P44" s="108">
        <f t="shared" si="11"/>
        <v>4</v>
      </c>
      <c r="Q44" s="108">
        <f t="shared" si="11"/>
        <v>4</v>
      </c>
      <c r="R44" s="108">
        <f t="shared" si="11"/>
        <v>4</v>
      </c>
      <c r="S44" s="108">
        <f t="shared" si="11"/>
        <v>4</v>
      </c>
      <c r="T44" s="108">
        <f t="shared" si="11"/>
        <v>4</v>
      </c>
      <c r="U44" s="108">
        <v>0</v>
      </c>
      <c r="V44" s="68">
        <v>0</v>
      </c>
      <c r="W44" s="68">
        <v>0</v>
      </c>
      <c r="X44" s="108">
        <f>X46+X48</f>
        <v>4</v>
      </c>
      <c r="Y44" s="108">
        <f>Y46+Y48</f>
        <v>4</v>
      </c>
      <c r="Z44" s="108">
        <f t="shared" ref="Z44:AG44" si="12">Z46+Z48+Z50</f>
        <v>6</v>
      </c>
      <c r="AA44" s="108">
        <f t="shared" si="12"/>
        <v>6</v>
      </c>
      <c r="AB44" s="108">
        <f t="shared" si="12"/>
        <v>6</v>
      </c>
      <c r="AC44" s="108">
        <f t="shared" si="12"/>
        <v>6</v>
      </c>
      <c r="AD44" s="108">
        <f t="shared" si="12"/>
        <v>6</v>
      </c>
      <c r="AE44" s="108">
        <f t="shared" si="12"/>
        <v>6</v>
      </c>
      <c r="AF44" s="108">
        <f t="shared" si="12"/>
        <v>6</v>
      </c>
      <c r="AG44" s="108">
        <f t="shared" si="12"/>
        <v>6</v>
      </c>
      <c r="AH44" s="108">
        <f>AH48+AH50</f>
        <v>4</v>
      </c>
      <c r="AI44" s="108">
        <f t="shared" ref="AI44:AJ44" si="13">AI48+AI50</f>
        <v>4</v>
      </c>
      <c r="AJ44" s="108">
        <f t="shared" si="13"/>
        <v>4</v>
      </c>
      <c r="AK44" s="108">
        <f>AK48</f>
        <v>2</v>
      </c>
      <c r="AL44" s="108">
        <v>0</v>
      </c>
      <c r="AM44" s="108">
        <v>0</v>
      </c>
      <c r="AN44" s="108">
        <f>AN48+AN50</f>
        <v>6</v>
      </c>
      <c r="AO44" s="108">
        <f>AO48+AO50</f>
        <v>6</v>
      </c>
      <c r="AP44" s="108">
        <v>0</v>
      </c>
      <c r="AQ44" s="108">
        <v>0</v>
      </c>
      <c r="AR44" s="108">
        <v>0</v>
      </c>
      <c r="AS44" s="108">
        <v>0</v>
      </c>
      <c r="AT44" s="64" t="s">
        <v>31</v>
      </c>
      <c r="AU44" s="64" t="s">
        <v>31</v>
      </c>
      <c r="AV44" s="68">
        <v>0</v>
      </c>
      <c r="AW44" s="68">
        <v>0</v>
      </c>
      <c r="AX44" s="68">
        <v>0</v>
      </c>
      <c r="AY44" s="68">
        <v>0</v>
      </c>
      <c r="AZ44" s="68">
        <v>0</v>
      </c>
      <c r="BA44" s="68">
        <v>0</v>
      </c>
      <c r="BB44" s="68">
        <v>0</v>
      </c>
      <c r="BC44" s="68">
        <v>0</v>
      </c>
      <c r="BD44" s="68">
        <v>0</v>
      </c>
      <c r="BE44" s="29"/>
      <c r="BF44" s="29"/>
      <c r="BG44" s="109">
        <f>SUM(E44:AS44)</f>
        <v>134</v>
      </c>
      <c r="BH44" s="19"/>
      <c r="BI44" s="19">
        <v>134</v>
      </c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30.75" customHeight="1" x14ac:dyDescent="0.2">
      <c r="A45" s="148"/>
      <c r="B45" s="134"/>
      <c r="C45" s="134"/>
      <c r="D45" s="107" t="s">
        <v>13</v>
      </c>
      <c r="E45" s="108">
        <f>E47</f>
        <v>2</v>
      </c>
      <c r="F45" s="108">
        <f>F47</f>
        <v>2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f>O47</f>
        <v>0</v>
      </c>
      <c r="P45" s="108">
        <v>0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68">
        <v>0</v>
      </c>
      <c r="W45" s="68">
        <v>0</v>
      </c>
      <c r="X45" s="108">
        <v>0</v>
      </c>
      <c r="Y45" s="108">
        <v>0</v>
      </c>
      <c r="Z45" s="108">
        <v>0</v>
      </c>
      <c r="AA45" s="108">
        <f>AA51</f>
        <v>0</v>
      </c>
      <c r="AB45" s="108">
        <v>0</v>
      </c>
      <c r="AC45" s="108">
        <f>AC49</f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f>AI49</f>
        <v>2</v>
      </c>
      <c r="AJ45" s="108">
        <f>AJ49</f>
        <v>2</v>
      </c>
      <c r="AK45" s="108">
        <f>AK51</f>
        <v>2</v>
      </c>
      <c r="AL45" s="108">
        <v>0</v>
      </c>
      <c r="AM45" s="108">
        <v>0</v>
      </c>
      <c r="AN45" s="108">
        <v>0</v>
      </c>
      <c r="AO45" s="108">
        <v>0</v>
      </c>
      <c r="AP45" s="108">
        <v>0</v>
      </c>
      <c r="AQ45" s="108">
        <v>0</v>
      </c>
      <c r="AR45" s="108">
        <v>0</v>
      </c>
      <c r="AS45" s="108">
        <v>0</v>
      </c>
      <c r="AT45" s="64" t="s">
        <v>31</v>
      </c>
      <c r="AU45" s="64" t="s">
        <v>31</v>
      </c>
      <c r="AV45" s="68">
        <v>0</v>
      </c>
      <c r="AW45" s="68">
        <v>0</v>
      </c>
      <c r="AX45" s="68">
        <v>0</v>
      </c>
      <c r="AY45" s="68">
        <v>0</v>
      </c>
      <c r="AZ45" s="68">
        <v>0</v>
      </c>
      <c r="BA45" s="68">
        <v>0</v>
      </c>
      <c r="BB45" s="68">
        <v>0</v>
      </c>
      <c r="BC45" s="68">
        <v>0</v>
      </c>
      <c r="BD45" s="68">
        <v>0</v>
      </c>
      <c r="BE45" s="29"/>
      <c r="BF45" s="29"/>
      <c r="BG45" s="109">
        <f>SUM(E45:AT45)</f>
        <v>10</v>
      </c>
      <c r="BH45" s="19"/>
      <c r="BI45" s="19">
        <v>10</v>
      </c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30.75" customHeight="1" x14ac:dyDescent="0.2">
      <c r="A46" s="148"/>
      <c r="B46" s="150" t="s">
        <v>71</v>
      </c>
      <c r="C46" s="150" t="s">
        <v>68</v>
      </c>
      <c r="D46" s="28" t="s">
        <v>12</v>
      </c>
      <c r="E46" s="52">
        <v>2</v>
      </c>
      <c r="F46" s="52">
        <v>2</v>
      </c>
      <c r="G46" s="52">
        <v>2</v>
      </c>
      <c r="H46" s="52">
        <v>2</v>
      </c>
      <c r="I46" s="52">
        <v>2</v>
      </c>
      <c r="J46" s="52">
        <v>2</v>
      </c>
      <c r="K46" s="52">
        <v>2</v>
      </c>
      <c r="L46" s="52">
        <v>2</v>
      </c>
      <c r="M46" s="52">
        <v>2</v>
      </c>
      <c r="N46" s="52">
        <v>2</v>
      </c>
      <c r="O46" s="52">
        <v>2</v>
      </c>
      <c r="P46" s="52">
        <v>2</v>
      </c>
      <c r="Q46" s="52">
        <v>2</v>
      </c>
      <c r="R46" s="52">
        <v>2</v>
      </c>
      <c r="S46" s="52">
        <v>2</v>
      </c>
      <c r="T46" s="52">
        <v>2</v>
      </c>
      <c r="U46" s="52"/>
      <c r="V46" s="68">
        <v>0</v>
      </c>
      <c r="W46" s="68">
        <v>0</v>
      </c>
      <c r="X46" s="52">
        <v>2</v>
      </c>
      <c r="Y46" s="52">
        <v>2</v>
      </c>
      <c r="Z46" s="52">
        <v>2</v>
      </c>
      <c r="AA46" s="52">
        <v>2</v>
      </c>
      <c r="AB46" s="52">
        <v>2</v>
      </c>
      <c r="AC46" s="52">
        <v>2</v>
      </c>
      <c r="AD46" s="52">
        <v>2</v>
      </c>
      <c r="AE46" s="52">
        <v>2</v>
      </c>
      <c r="AF46" s="52">
        <v>2</v>
      </c>
      <c r="AG46" s="52">
        <v>2</v>
      </c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64" t="s">
        <v>31</v>
      </c>
      <c r="AU46" s="64" t="s">
        <v>31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29"/>
      <c r="BF46" s="29"/>
      <c r="BG46" s="28">
        <f t="shared" ref="BG46:BG54" si="14">SUM(E46:AU46)</f>
        <v>52</v>
      </c>
      <c r="BH46" s="19"/>
      <c r="BI46" s="19">
        <v>52</v>
      </c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30.75" customHeight="1" x14ac:dyDescent="0.2">
      <c r="A47" s="148"/>
      <c r="B47" s="151"/>
      <c r="C47" s="151"/>
      <c r="D47" s="29" t="s">
        <v>13</v>
      </c>
      <c r="E47" s="54">
        <v>2</v>
      </c>
      <c r="F47" s="54">
        <v>2</v>
      </c>
      <c r="G47" s="54"/>
      <c r="H47" s="54" t="s">
        <v>54</v>
      </c>
      <c r="I47" s="54"/>
      <c r="J47" s="54"/>
      <c r="K47" s="54" t="s">
        <v>54</v>
      </c>
      <c r="L47" s="54"/>
      <c r="M47" s="54"/>
      <c r="N47" s="54" t="s">
        <v>54</v>
      </c>
      <c r="O47" s="54"/>
      <c r="P47" s="54"/>
      <c r="Q47" s="54" t="s">
        <v>54</v>
      </c>
      <c r="R47" s="54"/>
      <c r="S47" s="54"/>
      <c r="T47" s="54" t="s">
        <v>54</v>
      </c>
      <c r="U47" s="54"/>
      <c r="V47" s="68">
        <v>0</v>
      </c>
      <c r="W47" s="68">
        <v>0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64" t="s">
        <v>31</v>
      </c>
      <c r="AU47" s="64" t="s">
        <v>31</v>
      </c>
      <c r="AV47" s="68">
        <v>0</v>
      </c>
      <c r="AW47" s="68">
        <v>0</v>
      </c>
      <c r="AX47" s="68">
        <v>0</v>
      </c>
      <c r="AY47" s="68">
        <v>0</v>
      </c>
      <c r="AZ47" s="68">
        <v>0</v>
      </c>
      <c r="BA47" s="68">
        <v>0</v>
      </c>
      <c r="BB47" s="68">
        <v>0</v>
      </c>
      <c r="BC47" s="68">
        <v>0</v>
      </c>
      <c r="BD47" s="68">
        <v>0</v>
      </c>
      <c r="BE47" s="29"/>
      <c r="BF47" s="29"/>
      <c r="BG47" s="29">
        <f t="shared" si="14"/>
        <v>4</v>
      </c>
      <c r="BH47" s="19"/>
      <c r="BI47" s="19">
        <v>4</v>
      </c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6.25" customHeight="1" x14ac:dyDescent="0.2">
      <c r="A48" s="149"/>
      <c r="B48" s="150" t="s">
        <v>69</v>
      </c>
      <c r="C48" s="152" t="s">
        <v>70</v>
      </c>
      <c r="D48" s="28" t="s">
        <v>12</v>
      </c>
      <c r="E48" s="52"/>
      <c r="F48" s="52"/>
      <c r="G48" s="52"/>
      <c r="H48" s="52"/>
      <c r="I48" s="52"/>
      <c r="J48" s="52"/>
      <c r="K48" s="52">
        <v>2</v>
      </c>
      <c r="L48" s="52">
        <v>2</v>
      </c>
      <c r="M48" s="52">
        <v>2</v>
      </c>
      <c r="N48" s="52">
        <v>2</v>
      </c>
      <c r="O48" s="52">
        <v>2</v>
      </c>
      <c r="P48" s="52">
        <v>2</v>
      </c>
      <c r="Q48" s="52">
        <v>2</v>
      </c>
      <c r="R48" s="52">
        <v>2</v>
      </c>
      <c r="S48" s="52">
        <v>2</v>
      </c>
      <c r="T48" s="52">
        <v>2</v>
      </c>
      <c r="U48" s="52"/>
      <c r="V48" s="68">
        <v>0</v>
      </c>
      <c r="W48" s="68">
        <v>0</v>
      </c>
      <c r="X48" s="52">
        <v>2</v>
      </c>
      <c r="Y48" s="52">
        <v>2</v>
      </c>
      <c r="Z48" s="52">
        <v>2</v>
      </c>
      <c r="AA48" s="52">
        <v>2</v>
      </c>
      <c r="AB48" s="52">
        <v>2</v>
      </c>
      <c r="AC48" s="52">
        <v>2</v>
      </c>
      <c r="AD48" s="52">
        <v>2</v>
      </c>
      <c r="AE48" s="52">
        <v>2</v>
      </c>
      <c r="AF48" s="52">
        <v>2</v>
      </c>
      <c r="AG48" s="52">
        <v>2</v>
      </c>
      <c r="AH48" s="52">
        <v>2</v>
      </c>
      <c r="AI48" s="52">
        <v>2</v>
      </c>
      <c r="AJ48" s="52">
        <v>2</v>
      </c>
      <c r="AK48" s="52">
        <v>2</v>
      </c>
      <c r="AL48" s="52" t="s">
        <v>54</v>
      </c>
      <c r="AM48" s="52" t="s">
        <v>54</v>
      </c>
      <c r="AN48" s="52">
        <v>2</v>
      </c>
      <c r="AO48" s="52">
        <v>2</v>
      </c>
      <c r="AP48" s="52"/>
      <c r="AQ48" s="52"/>
      <c r="AR48" s="52"/>
      <c r="AS48" s="52"/>
      <c r="AT48" s="64" t="s">
        <v>31</v>
      </c>
      <c r="AU48" s="64" t="s">
        <v>31</v>
      </c>
      <c r="AV48" s="68">
        <v>0</v>
      </c>
      <c r="AW48" s="68">
        <v>0</v>
      </c>
      <c r="AX48" s="68">
        <v>0</v>
      </c>
      <c r="AY48" s="68">
        <v>0</v>
      </c>
      <c r="AZ48" s="68">
        <v>0</v>
      </c>
      <c r="BA48" s="68">
        <v>0</v>
      </c>
      <c r="BB48" s="68">
        <v>0</v>
      </c>
      <c r="BC48" s="68">
        <v>0</v>
      </c>
      <c r="BD48" s="68">
        <v>0</v>
      </c>
      <c r="BE48" s="29"/>
      <c r="BF48" s="29"/>
      <c r="BG48" s="29">
        <f t="shared" si="14"/>
        <v>52</v>
      </c>
      <c r="BH48" s="19"/>
      <c r="BI48" s="19">
        <v>52</v>
      </c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27" customHeight="1" x14ac:dyDescent="0.2">
      <c r="A49" s="45"/>
      <c r="B49" s="151"/>
      <c r="C49" s="153"/>
      <c r="D49" s="29" t="s">
        <v>13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68">
        <v>0</v>
      </c>
      <c r="W49" s="68">
        <v>0</v>
      </c>
      <c r="X49" s="54"/>
      <c r="Y49" s="54"/>
      <c r="Z49" s="54" t="s">
        <v>54</v>
      </c>
      <c r="AA49" s="54"/>
      <c r="AB49" s="54"/>
      <c r="AC49" s="54"/>
      <c r="AD49" s="54"/>
      <c r="AE49" s="54" t="s">
        <v>54</v>
      </c>
      <c r="AF49" s="54"/>
      <c r="AG49" s="54"/>
      <c r="AH49" s="54"/>
      <c r="AI49" s="54">
        <v>2</v>
      </c>
      <c r="AJ49" s="54">
        <v>2</v>
      </c>
      <c r="AK49" s="54"/>
      <c r="AL49" s="54" t="s">
        <v>54</v>
      </c>
      <c r="AM49" s="54"/>
      <c r="AN49" s="54"/>
      <c r="AO49" s="54"/>
      <c r="AP49" s="54"/>
      <c r="AQ49" s="54"/>
      <c r="AR49" s="54"/>
      <c r="AS49" s="54"/>
      <c r="AT49" s="64" t="s">
        <v>31</v>
      </c>
      <c r="AU49" s="64" t="s">
        <v>31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29"/>
      <c r="BF49" s="29"/>
      <c r="BG49" s="29">
        <f t="shared" si="14"/>
        <v>4</v>
      </c>
      <c r="BH49" s="19"/>
      <c r="BI49" s="19">
        <v>4</v>
      </c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22" customFormat="1" ht="25.5" customHeight="1" x14ac:dyDescent="0.2">
      <c r="A50" s="45"/>
      <c r="B50" s="152" t="s">
        <v>72</v>
      </c>
      <c r="C50" s="150" t="s">
        <v>73</v>
      </c>
      <c r="D50" s="28" t="s">
        <v>12</v>
      </c>
      <c r="E50" s="52"/>
      <c r="F50" s="52"/>
      <c r="G50" s="52"/>
      <c r="H50" s="52"/>
      <c r="I50" s="52"/>
      <c r="J50" s="52"/>
      <c r="K50" s="52"/>
      <c r="L50" s="52"/>
      <c r="M50" s="52"/>
      <c r="N50" s="52" t="s">
        <v>54</v>
      </c>
      <c r="O50" s="52" t="s">
        <v>54</v>
      </c>
      <c r="P50" s="52" t="s">
        <v>54</v>
      </c>
      <c r="Q50" s="52" t="s">
        <v>54</v>
      </c>
      <c r="R50" s="52" t="s">
        <v>54</v>
      </c>
      <c r="S50" s="52" t="s">
        <v>54</v>
      </c>
      <c r="T50" s="52" t="s">
        <v>54</v>
      </c>
      <c r="U50" s="52" t="s">
        <v>54</v>
      </c>
      <c r="V50" s="68">
        <v>0</v>
      </c>
      <c r="W50" s="68">
        <v>0</v>
      </c>
      <c r="X50" s="52"/>
      <c r="Y50" s="52"/>
      <c r="Z50" s="52">
        <v>2</v>
      </c>
      <c r="AA50" s="52">
        <v>2</v>
      </c>
      <c r="AB50" s="52">
        <v>2</v>
      </c>
      <c r="AC50" s="52">
        <v>2</v>
      </c>
      <c r="AD50" s="52">
        <v>2</v>
      </c>
      <c r="AE50" s="52">
        <v>2</v>
      </c>
      <c r="AF50" s="52">
        <v>2</v>
      </c>
      <c r="AG50" s="52">
        <v>2</v>
      </c>
      <c r="AH50" s="52">
        <v>2</v>
      </c>
      <c r="AI50" s="52">
        <v>2</v>
      </c>
      <c r="AJ50" s="52">
        <v>2</v>
      </c>
      <c r="AK50" s="52"/>
      <c r="AL50" s="52"/>
      <c r="AM50" s="52"/>
      <c r="AN50" s="52">
        <v>4</v>
      </c>
      <c r="AO50" s="52">
        <v>4</v>
      </c>
      <c r="AP50" s="52"/>
      <c r="AQ50" s="52"/>
      <c r="AR50" s="52"/>
      <c r="AS50" s="52"/>
      <c r="AT50" s="64" t="s">
        <v>31</v>
      </c>
      <c r="AU50" s="64" t="s">
        <v>31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29"/>
      <c r="BF50" s="29"/>
      <c r="BG50" s="28">
        <f t="shared" si="14"/>
        <v>30</v>
      </c>
      <c r="BH50" s="19"/>
      <c r="BI50" s="19">
        <v>30</v>
      </c>
      <c r="BJ50" s="19"/>
      <c r="BK50" s="19"/>
      <c r="BL50" s="20"/>
      <c r="BM50" s="20"/>
      <c r="BN50" s="20"/>
      <c r="BO50" s="20"/>
      <c r="BP50" s="19"/>
      <c r="BQ50" s="20"/>
      <c r="BR50" s="20"/>
      <c r="BS50" s="20"/>
      <c r="BT50" s="20"/>
      <c r="BU50" s="20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19"/>
      <c r="CJ50" s="20"/>
    </row>
    <row r="51" spans="1:88" s="22" customFormat="1" ht="27.75" customHeight="1" x14ac:dyDescent="0.2">
      <c r="A51" s="45"/>
      <c r="B51" s="153"/>
      <c r="C51" s="151"/>
      <c r="D51" s="29" t="s">
        <v>13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68">
        <v>0</v>
      </c>
      <c r="W51" s="68">
        <v>0</v>
      </c>
      <c r="X51" s="54"/>
      <c r="Y51" s="54"/>
      <c r="Z51" s="54"/>
      <c r="AA51" s="54"/>
      <c r="AB51" s="54" t="s">
        <v>54</v>
      </c>
      <c r="AC51" s="54"/>
      <c r="AD51" s="54"/>
      <c r="AE51" s="54"/>
      <c r="AF51" s="54"/>
      <c r="AG51" s="54"/>
      <c r="AH51" s="54" t="s">
        <v>54</v>
      </c>
      <c r="AI51" s="54"/>
      <c r="AJ51" s="54"/>
      <c r="AK51" s="54">
        <v>2</v>
      </c>
      <c r="AL51" s="54"/>
      <c r="AM51" s="54"/>
      <c r="AN51" s="54"/>
      <c r="AO51" s="54"/>
      <c r="AP51" s="54"/>
      <c r="AQ51" s="54"/>
      <c r="AR51" s="54"/>
      <c r="AS51" s="54"/>
      <c r="AT51" s="64" t="s">
        <v>31</v>
      </c>
      <c r="AU51" s="64" t="s">
        <v>31</v>
      </c>
      <c r="AV51" s="68">
        <v>0</v>
      </c>
      <c r="AW51" s="68">
        <v>0</v>
      </c>
      <c r="AX51" s="68">
        <v>0</v>
      </c>
      <c r="AY51" s="68">
        <v>0</v>
      </c>
      <c r="AZ51" s="68">
        <v>0</v>
      </c>
      <c r="BA51" s="68">
        <v>0</v>
      </c>
      <c r="BB51" s="68">
        <v>0</v>
      </c>
      <c r="BC51" s="68">
        <v>0</v>
      </c>
      <c r="BD51" s="68">
        <v>0</v>
      </c>
      <c r="BE51" s="29"/>
      <c r="BF51" s="29"/>
      <c r="BG51" s="29">
        <f t="shared" si="14"/>
        <v>2</v>
      </c>
      <c r="BH51" s="19"/>
      <c r="BI51" s="19">
        <v>2</v>
      </c>
      <c r="BJ51" s="19"/>
      <c r="BK51" s="19"/>
      <c r="BL51" s="20"/>
      <c r="BM51" s="20"/>
      <c r="BN51" s="20"/>
      <c r="BO51" s="20"/>
      <c r="BP51" s="19"/>
      <c r="BQ51" s="20"/>
      <c r="BR51" s="20"/>
      <c r="BS51" s="20"/>
      <c r="BT51" s="20"/>
      <c r="BU51" s="20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19"/>
      <c r="CJ51" s="20"/>
    </row>
    <row r="52" spans="1:88" s="13" customFormat="1" ht="30.75" customHeight="1" x14ac:dyDescent="0.2">
      <c r="A52" s="45"/>
      <c r="B52" s="179" t="s">
        <v>23</v>
      </c>
      <c r="C52" s="179" t="s">
        <v>55</v>
      </c>
      <c r="D52" s="63" t="s">
        <v>12</v>
      </c>
      <c r="E52" s="62">
        <f>E54+E58+E60+E62</f>
        <v>10</v>
      </c>
      <c r="F52" s="62">
        <f>F54+F58+F60+F62</f>
        <v>10</v>
      </c>
      <c r="G52" s="62">
        <f>G54+G58+G60+G62</f>
        <v>10</v>
      </c>
      <c r="H52" s="62">
        <f>H54+H58+H60+H62</f>
        <v>10</v>
      </c>
      <c r="I52" s="62">
        <f>I54+I58+I60+I62</f>
        <v>10</v>
      </c>
      <c r="J52" s="62">
        <f t="shared" ref="J52:O52" si="15">J54+J56+J58+J60+J62</f>
        <v>12</v>
      </c>
      <c r="K52" s="62">
        <f t="shared" si="15"/>
        <v>12</v>
      </c>
      <c r="L52" s="62">
        <f t="shared" si="15"/>
        <v>12</v>
      </c>
      <c r="M52" s="62">
        <f t="shared" si="15"/>
        <v>10</v>
      </c>
      <c r="N52" s="62">
        <f t="shared" si="15"/>
        <v>10</v>
      </c>
      <c r="O52" s="62">
        <f t="shared" si="15"/>
        <v>12</v>
      </c>
      <c r="P52" s="62">
        <f>P54+P56+P60+P62</f>
        <v>10</v>
      </c>
      <c r="Q52" s="62">
        <f>Q54+Q56+Q60+Q62</f>
        <v>8</v>
      </c>
      <c r="R52" s="62">
        <f>R54+R56+R60+R62</f>
        <v>8</v>
      </c>
      <c r="S52" s="62">
        <f>S54+S56+S60</f>
        <v>8</v>
      </c>
      <c r="T52" s="62">
        <f>T54+T56+T60</f>
        <v>6</v>
      </c>
      <c r="U52" s="62">
        <v>0</v>
      </c>
      <c r="V52" s="68">
        <v>0</v>
      </c>
      <c r="W52" s="68">
        <v>0</v>
      </c>
      <c r="X52" s="62">
        <f>X56+X58+X62</f>
        <v>6</v>
      </c>
      <c r="Y52" s="62">
        <f t="shared" ref="Y52:AD52" si="16">Y56+Y58+Y60+Y62</f>
        <v>8</v>
      </c>
      <c r="Z52" s="62">
        <f t="shared" si="16"/>
        <v>8</v>
      </c>
      <c r="AA52" s="62">
        <f t="shared" si="16"/>
        <v>8</v>
      </c>
      <c r="AB52" s="62">
        <f t="shared" si="16"/>
        <v>8</v>
      </c>
      <c r="AC52" s="62">
        <f t="shared" si="16"/>
        <v>8</v>
      </c>
      <c r="AD52" s="62">
        <f t="shared" si="16"/>
        <v>8</v>
      </c>
      <c r="AE52" s="62">
        <f>AE54+AE56+AE58+AE60+AE62</f>
        <v>10</v>
      </c>
      <c r="AF52" s="62">
        <f>AF54+AF56+AF58+AF60+AF62</f>
        <v>10</v>
      </c>
      <c r="AG52" s="62">
        <f>AG54+AG56+AG58+AG60+AG62</f>
        <v>10</v>
      </c>
      <c r="AH52" s="62">
        <f>AH54+AH56+AH58+AH60+AH62</f>
        <v>10</v>
      </c>
      <c r="AI52" s="62">
        <f>AI54+AI56+AI58+AI60+AI62</f>
        <v>10</v>
      </c>
      <c r="AJ52" s="62">
        <f>AJ54+AJ56+AJ60+AJ62</f>
        <v>8</v>
      </c>
      <c r="AK52" s="62">
        <f>AK54+AK56+AK60+AK62</f>
        <v>8</v>
      </c>
      <c r="AL52" s="62">
        <v>0</v>
      </c>
      <c r="AM52" s="62">
        <v>0</v>
      </c>
      <c r="AN52" s="62">
        <f>AN54+AN56+AN60</f>
        <v>10</v>
      </c>
      <c r="AO52" s="62">
        <f>AO54+AO56+AO60</f>
        <v>8</v>
      </c>
      <c r="AP52" s="62">
        <v>0</v>
      </c>
      <c r="AQ52" s="62">
        <f t="shared" ref="AQ52:AS53" si="17">AQ56</f>
        <v>0</v>
      </c>
      <c r="AR52" s="62">
        <f t="shared" si="17"/>
        <v>0</v>
      </c>
      <c r="AS52" s="62">
        <f t="shared" si="17"/>
        <v>0</v>
      </c>
      <c r="AT52" s="64">
        <v>0</v>
      </c>
      <c r="AU52" s="64" t="s">
        <v>31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0</v>
      </c>
      <c r="BB52" s="68">
        <v>0</v>
      </c>
      <c r="BC52" s="68">
        <v>0</v>
      </c>
      <c r="BD52" s="68">
        <v>0</v>
      </c>
      <c r="BE52" s="51" t="e">
        <f>SUM(#REF!+#REF!+#REF!)</f>
        <v>#REF!</v>
      </c>
      <c r="BF52" s="51" t="e">
        <f>SUM(#REF!+#REF!+#REF!)</f>
        <v>#REF!</v>
      </c>
      <c r="BG52" s="62">
        <f t="shared" si="14"/>
        <v>296</v>
      </c>
      <c r="BH52" s="17"/>
      <c r="BI52" s="17">
        <v>296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31.5" customHeight="1" x14ac:dyDescent="0.2">
      <c r="A53" s="45"/>
      <c r="B53" s="179"/>
      <c r="C53" s="179"/>
      <c r="D53" s="63" t="s">
        <v>13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f>Q55</f>
        <v>2</v>
      </c>
      <c r="R53" s="62">
        <f>R55</f>
        <v>2</v>
      </c>
      <c r="S53" s="62">
        <f>S55</f>
        <v>2</v>
      </c>
      <c r="T53" s="62">
        <f>T57</f>
        <v>2</v>
      </c>
      <c r="U53" s="62">
        <f t="shared" ref="U53" si="18">U57</f>
        <v>0</v>
      </c>
      <c r="V53" s="68">
        <v>0</v>
      </c>
      <c r="W53" s="68">
        <v>0</v>
      </c>
      <c r="X53" s="62">
        <v>0</v>
      </c>
      <c r="Y53" s="62">
        <v>0</v>
      </c>
      <c r="Z53" s="62">
        <f>-Z57</f>
        <v>0</v>
      </c>
      <c r="AA53" s="62">
        <v>0</v>
      </c>
      <c r="AB53" s="62">
        <f>AB57</f>
        <v>2</v>
      </c>
      <c r="AC53" s="62">
        <f>AC59</f>
        <v>2</v>
      </c>
      <c r="AD53" s="62">
        <f>AD59</f>
        <v>2</v>
      </c>
      <c r="AE53" s="62">
        <f>AE61</f>
        <v>2</v>
      </c>
      <c r="AF53" s="62">
        <f>AF61</f>
        <v>2</v>
      </c>
      <c r="AG53" s="62">
        <f>AG63</f>
        <v>2</v>
      </c>
      <c r="AH53" s="62">
        <f>AH63</f>
        <v>2</v>
      </c>
      <c r="AI53" s="62">
        <v>0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f t="shared" ref="AP53" si="19">AP57</f>
        <v>0</v>
      </c>
      <c r="AQ53" s="62">
        <f t="shared" si="17"/>
        <v>0</v>
      </c>
      <c r="AR53" s="62">
        <f t="shared" si="17"/>
        <v>0</v>
      </c>
      <c r="AS53" s="62">
        <f t="shared" si="17"/>
        <v>0</v>
      </c>
      <c r="AT53" s="64" t="s">
        <v>31</v>
      </c>
      <c r="AU53" s="64" t="s">
        <v>31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33"/>
      <c r="BF53" s="33"/>
      <c r="BG53" s="62">
        <f t="shared" si="14"/>
        <v>22</v>
      </c>
      <c r="BH53" s="17"/>
      <c r="BI53" s="17">
        <v>22</v>
      </c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8.5" customHeight="1" x14ac:dyDescent="0.2">
      <c r="A54" s="45"/>
      <c r="B54" s="127" t="s">
        <v>132</v>
      </c>
      <c r="C54" s="127" t="s">
        <v>133</v>
      </c>
      <c r="D54" s="28" t="s">
        <v>12</v>
      </c>
      <c r="E54" s="52">
        <v>4</v>
      </c>
      <c r="F54" s="52">
        <v>4</v>
      </c>
      <c r="G54" s="52">
        <v>4</v>
      </c>
      <c r="H54" s="52">
        <v>4</v>
      </c>
      <c r="I54" s="52">
        <v>4</v>
      </c>
      <c r="J54" s="52">
        <v>4</v>
      </c>
      <c r="K54" s="52">
        <v>4</v>
      </c>
      <c r="L54" s="52">
        <v>4</v>
      </c>
      <c r="M54" s="52">
        <v>2</v>
      </c>
      <c r="N54" s="52">
        <v>2</v>
      </c>
      <c r="O54" s="52">
        <v>4</v>
      </c>
      <c r="P54" s="52">
        <v>4</v>
      </c>
      <c r="Q54" s="52">
        <v>2</v>
      </c>
      <c r="R54" s="52">
        <v>2</v>
      </c>
      <c r="S54" s="52">
        <v>2</v>
      </c>
      <c r="T54" s="52">
        <v>2</v>
      </c>
      <c r="U54" s="52"/>
      <c r="V54" s="68">
        <v>0</v>
      </c>
      <c r="W54" s="68">
        <v>0</v>
      </c>
      <c r="X54" s="52" t="s">
        <v>54</v>
      </c>
      <c r="Y54" s="52" t="s">
        <v>54</v>
      </c>
      <c r="Z54" s="52" t="s">
        <v>54</v>
      </c>
      <c r="AA54" s="52" t="s">
        <v>54</v>
      </c>
      <c r="AB54" s="52" t="s">
        <v>54</v>
      </c>
      <c r="AC54" s="52" t="s">
        <v>54</v>
      </c>
      <c r="AD54" s="52" t="s">
        <v>54</v>
      </c>
      <c r="AE54" s="52">
        <v>2</v>
      </c>
      <c r="AF54" s="52">
        <v>2</v>
      </c>
      <c r="AG54" s="52">
        <v>2</v>
      </c>
      <c r="AH54" s="52">
        <v>2</v>
      </c>
      <c r="AI54" s="52">
        <v>2</v>
      </c>
      <c r="AJ54" s="52">
        <v>2</v>
      </c>
      <c r="AK54" s="52">
        <v>2</v>
      </c>
      <c r="AL54" s="52"/>
      <c r="AM54" s="52"/>
      <c r="AN54" s="52">
        <v>4</v>
      </c>
      <c r="AO54" s="52">
        <v>4</v>
      </c>
      <c r="AP54" s="52"/>
      <c r="AQ54" s="52"/>
      <c r="AR54" s="52"/>
      <c r="AS54" s="52"/>
      <c r="AT54" s="64"/>
      <c r="AU54" s="64"/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33"/>
      <c r="BF54" s="33"/>
      <c r="BG54" s="52">
        <f t="shared" si="14"/>
        <v>74</v>
      </c>
      <c r="BH54" s="17"/>
      <c r="BI54" s="17">
        <v>74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8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9.25" customHeight="1" x14ac:dyDescent="0.2">
      <c r="A55" s="45"/>
      <c r="B55" s="128"/>
      <c r="C55" s="128"/>
      <c r="D55" s="29" t="s">
        <v>13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>
        <v>2</v>
      </c>
      <c r="R55" s="54">
        <v>2</v>
      </c>
      <c r="S55" s="54">
        <v>2</v>
      </c>
      <c r="T55" s="54"/>
      <c r="U55" s="54"/>
      <c r="V55" s="68">
        <v>0</v>
      </c>
      <c r="W55" s="68">
        <v>0</v>
      </c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64"/>
      <c r="AU55" s="64"/>
      <c r="AV55" s="68">
        <v>0</v>
      </c>
      <c r="AW55" s="68">
        <v>0</v>
      </c>
      <c r="AX55" s="68">
        <v>0</v>
      </c>
      <c r="AY55" s="68">
        <v>0</v>
      </c>
      <c r="AZ55" s="68">
        <v>0</v>
      </c>
      <c r="BA55" s="68">
        <v>0</v>
      </c>
      <c r="BB55" s="68">
        <v>0</v>
      </c>
      <c r="BC55" s="68">
        <v>0</v>
      </c>
      <c r="BD55" s="68">
        <v>0</v>
      </c>
      <c r="BE55" s="33"/>
      <c r="BF55" s="33"/>
      <c r="BG55" s="54">
        <f>SUM(E55:AT55)</f>
        <v>6</v>
      </c>
      <c r="BH55" s="17"/>
      <c r="BI55" s="17">
        <v>6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8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8.5" customHeight="1" x14ac:dyDescent="0.2">
      <c r="A56" s="45"/>
      <c r="B56" s="145" t="s">
        <v>74</v>
      </c>
      <c r="C56" s="145" t="s">
        <v>75</v>
      </c>
      <c r="D56" s="28" t="s">
        <v>12</v>
      </c>
      <c r="E56" s="52" t="s">
        <v>54</v>
      </c>
      <c r="F56" s="52" t="s">
        <v>54</v>
      </c>
      <c r="G56" s="52" t="s">
        <v>54</v>
      </c>
      <c r="H56" s="52" t="s">
        <v>54</v>
      </c>
      <c r="I56" s="52" t="s">
        <v>54</v>
      </c>
      <c r="J56" s="52">
        <v>2</v>
      </c>
      <c r="K56" s="52">
        <v>2</v>
      </c>
      <c r="L56" s="52">
        <v>2</v>
      </c>
      <c r="M56" s="52">
        <v>2</v>
      </c>
      <c r="N56" s="52">
        <v>2</v>
      </c>
      <c r="O56" s="52">
        <v>2</v>
      </c>
      <c r="P56" s="52">
        <v>2</v>
      </c>
      <c r="Q56" s="52">
        <v>2</v>
      </c>
      <c r="R56" s="52">
        <v>2</v>
      </c>
      <c r="S56" s="52">
        <v>2</v>
      </c>
      <c r="T56" s="52">
        <v>2</v>
      </c>
      <c r="U56" s="52"/>
      <c r="V56" s="68">
        <v>0</v>
      </c>
      <c r="W56" s="68">
        <v>0</v>
      </c>
      <c r="X56" s="28">
        <v>2</v>
      </c>
      <c r="Y56" s="28">
        <v>2</v>
      </c>
      <c r="Z56" s="28">
        <v>2</v>
      </c>
      <c r="AA56" s="28">
        <v>2</v>
      </c>
      <c r="AB56" s="28">
        <v>2</v>
      </c>
      <c r="AC56" s="28">
        <v>2</v>
      </c>
      <c r="AD56" s="28">
        <v>2</v>
      </c>
      <c r="AE56" s="28">
        <v>2</v>
      </c>
      <c r="AF56" s="28">
        <v>2</v>
      </c>
      <c r="AG56" s="28">
        <v>2</v>
      </c>
      <c r="AH56" s="28">
        <v>2</v>
      </c>
      <c r="AI56" s="28">
        <v>2</v>
      </c>
      <c r="AJ56" s="28">
        <v>2</v>
      </c>
      <c r="AK56" s="28">
        <v>2</v>
      </c>
      <c r="AL56" s="28" t="s">
        <v>54</v>
      </c>
      <c r="AM56" s="28" t="s">
        <v>54</v>
      </c>
      <c r="AN56" s="28">
        <v>4</v>
      </c>
      <c r="AO56" s="28">
        <v>2</v>
      </c>
      <c r="AP56" s="28"/>
      <c r="AQ56" s="28"/>
      <c r="AR56" s="28"/>
      <c r="AS56" s="28"/>
      <c r="AT56" s="64" t="s">
        <v>31</v>
      </c>
      <c r="AU56" s="64" t="s">
        <v>31</v>
      </c>
      <c r="AV56" s="68">
        <v>0</v>
      </c>
      <c r="AW56" s="68">
        <v>0</v>
      </c>
      <c r="AX56" s="68">
        <v>0</v>
      </c>
      <c r="AY56" s="68">
        <v>0</v>
      </c>
      <c r="AZ56" s="68">
        <v>0</v>
      </c>
      <c r="BA56" s="68">
        <v>0</v>
      </c>
      <c r="BB56" s="68">
        <v>0</v>
      </c>
      <c r="BC56" s="68">
        <v>0</v>
      </c>
      <c r="BD56" s="68">
        <v>0</v>
      </c>
      <c r="BE56" s="28"/>
      <c r="BF56" s="28"/>
      <c r="BG56" s="28">
        <f>SUM(E56:BD56)</f>
        <v>56</v>
      </c>
      <c r="BH56" s="17"/>
      <c r="BI56" s="17">
        <v>56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8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31.5" customHeight="1" x14ac:dyDescent="0.2">
      <c r="A57" s="45"/>
      <c r="B57" s="145"/>
      <c r="C57" s="146"/>
      <c r="D57" s="29" t="s">
        <v>13</v>
      </c>
      <c r="E57" s="54"/>
      <c r="F57" s="54" t="s">
        <v>54</v>
      </c>
      <c r="G57" s="54" t="s">
        <v>54</v>
      </c>
      <c r="H57" s="54" t="s">
        <v>54</v>
      </c>
      <c r="I57" s="54"/>
      <c r="J57" s="54" t="s">
        <v>54</v>
      </c>
      <c r="K57" s="54"/>
      <c r="L57" s="54" t="s">
        <v>54</v>
      </c>
      <c r="M57" s="54"/>
      <c r="N57" s="54" t="s">
        <v>54</v>
      </c>
      <c r="O57" s="54"/>
      <c r="P57" s="54" t="s">
        <v>54</v>
      </c>
      <c r="Q57" s="54"/>
      <c r="R57" s="54" t="s">
        <v>54</v>
      </c>
      <c r="S57" s="54"/>
      <c r="T57" s="54">
        <v>2</v>
      </c>
      <c r="U57" s="54"/>
      <c r="V57" s="68">
        <v>0</v>
      </c>
      <c r="W57" s="68">
        <v>0</v>
      </c>
      <c r="X57" s="29" t="s">
        <v>54</v>
      </c>
      <c r="Y57" s="29"/>
      <c r="Z57" s="29"/>
      <c r="AA57" s="29"/>
      <c r="AB57" s="29">
        <v>2</v>
      </c>
      <c r="AC57" s="29"/>
      <c r="AD57" s="29"/>
      <c r="AE57" s="29"/>
      <c r="AF57" s="29"/>
      <c r="AG57" s="29"/>
      <c r="AH57" s="29"/>
      <c r="AI57" s="29"/>
      <c r="AJ57" s="29"/>
      <c r="AK57" s="29" t="s">
        <v>54</v>
      </c>
      <c r="AL57" s="29" t="s">
        <v>54</v>
      </c>
      <c r="AM57" s="29"/>
      <c r="AN57" s="29" t="s">
        <v>54</v>
      </c>
      <c r="AO57" s="29" t="s">
        <v>54</v>
      </c>
      <c r="AP57" s="29"/>
      <c r="AQ57" s="29"/>
      <c r="AR57" s="29"/>
      <c r="AS57" s="29"/>
      <c r="AT57" s="64" t="s">
        <v>31</v>
      </c>
      <c r="AU57" s="64" t="s">
        <v>31</v>
      </c>
      <c r="AV57" s="68">
        <v>0</v>
      </c>
      <c r="AW57" s="68">
        <v>0</v>
      </c>
      <c r="AX57" s="68">
        <v>0</v>
      </c>
      <c r="AY57" s="68">
        <v>0</v>
      </c>
      <c r="AZ57" s="68">
        <v>0</v>
      </c>
      <c r="BA57" s="68">
        <v>0</v>
      </c>
      <c r="BB57" s="68">
        <v>0</v>
      </c>
      <c r="BC57" s="68">
        <v>0</v>
      </c>
      <c r="BD57" s="68">
        <v>0</v>
      </c>
      <c r="BE57" s="29"/>
      <c r="BF57" s="29"/>
      <c r="BG57" s="29">
        <f t="shared" ref="BG57" si="20">SUM(E57:BD57)</f>
        <v>4</v>
      </c>
      <c r="BH57" s="17"/>
      <c r="BI57" s="17">
        <v>4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8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4.5" customHeight="1" x14ac:dyDescent="0.2">
      <c r="A58" s="45"/>
      <c r="B58" s="136" t="s">
        <v>76</v>
      </c>
      <c r="C58" s="177" t="s">
        <v>77</v>
      </c>
      <c r="D58" s="28" t="s">
        <v>12</v>
      </c>
      <c r="E58" s="52">
        <v>2</v>
      </c>
      <c r="F58" s="52">
        <v>2</v>
      </c>
      <c r="G58" s="52">
        <v>2</v>
      </c>
      <c r="H58" s="52">
        <v>2</v>
      </c>
      <c r="I58" s="52">
        <v>2</v>
      </c>
      <c r="J58" s="52">
        <v>2</v>
      </c>
      <c r="K58" s="52">
        <v>2</v>
      </c>
      <c r="L58" s="52">
        <v>2</v>
      </c>
      <c r="M58" s="52">
        <v>2</v>
      </c>
      <c r="N58" s="52">
        <v>2</v>
      </c>
      <c r="O58" s="52">
        <v>2</v>
      </c>
      <c r="P58" s="52" t="s">
        <v>54</v>
      </c>
      <c r="Q58" s="52" t="s">
        <v>54</v>
      </c>
      <c r="R58" s="52" t="s">
        <v>54</v>
      </c>
      <c r="S58" s="52" t="s">
        <v>54</v>
      </c>
      <c r="T58" s="52" t="s">
        <v>54</v>
      </c>
      <c r="U58" s="52"/>
      <c r="V58" s="68">
        <v>0</v>
      </c>
      <c r="W58" s="68">
        <v>0</v>
      </c>
      <c r="X58" s="28">
        <v>2</v>
      </c>
      <c r="Y58" s="28">
        <v>2</v>
      </c>
      <c r="Z58" s="28">
        <v>2</v>
      </c>
      <c r="AA58" s="28">
        <v>2</v>
      </c>
      <c r="AB58" s="28">
        <v>2</v>
      </c>
      <c r="AC58" s="28">
        <v>2</v>
      </c>
      <c r="AD58" s="28">
        <v>2</v>
      </c>
      <c r="AE58" s="28">
        <v>2</v>
      </c>
      <c r="AF58" s="28">
        <v>2</v>
      </c>
      <c r="AG58" s="28">
        <v>2</v>
      </c>
      <c r="AH58" s="28">
        <v>2</v>
      </c>
      <c r="AI58" s="28">
        <v>2</v>
      </c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64" t="s">
        <v>31</v>
      </c>
      <c r="AU58" s="64" t="s">
        <v>31</v>
      </c>
      <c r="AV58" s="68">
        <v>0</v>
      </c>
      <c r="AW58" s="68">
        <v>0</v>
      </c>
      <c r="AX58" s="68">
        <v>0</v>
      </c>
      <c r="AY58" s="68">
        <v>0</v>
      </c>
      <c r="AZ58" s="68">
        <v>0</v>
      </c>
      <c r="BA58" s="68">
        <v>0</v>
      </c>
      <c r="BB58" s="68">
        <v>0</v>
      </c>
      <c r="BC58" s="68">
        <v>0</v>
      </c>
      <c r="BD58" s="68">
        <v>0</v>
      </c>
      <c r="BE58" s="29"/>
      <c r="BF58" s="29"/>
      <c r="BG58" s="28">
        <f>SUM(E58:AT58)</f>
        <v>46</v>
      </c>
      <c r="BH58" s="17"/>
      <c r="BI58" s="17">
        <v>46</v>
      </c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4.5" customHeight="1" x14ac:dyDescent="0.2">
      <c r="A59" s="45"/>
      <c r="B59" s="137"/>
      <c r="C59" s="178"/>
      <c r="D59" s="29" t="s">
        <v>13</v>
      </c>
      <c r="E59" s="54"/>
      <c r="F59" s="54"/>
      <c r="G59" s="54"/>
      <c r="H59" s="54"/>
      <c r="I59" s="54"/>
      <c r="J59" s="54"/>
      <c r="K59" s="54"/>
      <c r="L59" s="54" t="s">
        <v>54</v>
      </c>
      <c r="M59" s="54"/>
      <c r="N59" s="54" t="s">
        <v>54</v>
      </c>
      <c r="O59" s="54"/>
      <c r="P59" s="54" t="s">
        <v>54</v>
      </c>
      <c r="Q59" s="54"/>
      <c r="R59" s="54" t="s">
        <v>54</v>
      </c>
      <c r="S59" s="54"/>
      <c r="T59" s="54" t="s">
        <v>54</v>
      </c>
      <c r="U59" s="54"/>
      <c r="V59" s="68">
        <v>0</v>
      </c>
      <c r="W59" s="68">
        <v>0</v>
      </c>
      <c r="X59" s="29"/>
      <c r="Y59" s="29"/>
      <c r="Z59" s="29"/>
      <c r="AA59" s="29"/>
      <c r="AB59" s="29"/>
      <c r="AC59" s="29">
        <v>2</v>
      </c>
      <c r="AD59" s="29">
        <v>2</v>
      </c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64" t="s">
        <v>31</v>
      </c>
      <c r="AU59" s="64" t="s">
        <v>31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29"/>
      <c r="BF59" s="29"/>
      <c r="BG59" s="29">
        <f>SUM(E59:AU59)</f>
        <v>4</v>
      </c>
      <c r="BH59" s="17"/>
      <c r="BI59" s="17">
        <v>4</v>
      </c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4.5" customHeight="1" x14ac:dyDescent="0.2">
      <c r="A60" s="45"/>
      <c r="B60" s="136" t="s">
        <v>78</v>
      </c>
      <c r="C60" s="136" t="s">
        <v>80</v>
      </c>
      <c r="D60" s="28" t="s">
        <v>12</v>
      </c>
      <c r="E60" s="52">
        <v>2</v>
      </c>
      <c r="F60" s="52">
        <v>2</v>
      </c>
      <c r="G60" s="52">
        <v>2</v>
      </c>
      <c r="H60" s="52">
        <v>2</v>
      </c>
      <c r="I60" s="52">
        <v>2</v>
      </c>
      <c r="J60" s="52">
        <v>2</v>
      </c>
      <c r="K60" s="52">
        <v>2</v>
      </c>
      <c r="L60" s="52">
        <v>2</v>
      </c>
      <c r="M60" s="52">
        <v>2</v>
      </c>
      <c r="N60" s="52">
        <v>2</v>
      </c>
      <c r="O60" s="52">
        <v>2</v>
      </c>
      <c r="P60" s="52">
        <v>2</v>
      </c>
      <c r="Q60" s="52">
        <v>2</v>
      </c>
      <c r="R60" s="52">
        <v>2</v>
      </c>
      <c r="S60" s="52">
        <v>4</v>
      </c>
      <c r="T60" s="52">
        <v>2</v>
      </c>
      <c r="U60" s="52"/>
      <c r="V60" s="68">
        <v>0</v>
      </c>
      <c r="W60" s="68">
        <v>0</v>
      </c>
      <c r="X60" s="28" t="s">
        <v>54</v>
      </c>
      <c r="Y60" s="28">
        <v>2</v>
      </c>
      <c r="Z60" s="28">
        <v>2</v>
      </c>
      <c r="AA60" s="28">
        <v>2</v>
      </c>
      <c r="AB60" s="28">
        <v>2</v>
      </c>
      <c r="AC60" s="28">
        <v>2</v>
      </c>
      <c r="AD60" s="28">
        <v>2</v>
      </c>
      <c r="AE60" s="28">
        <v>2</v>
      </c>
      <c r="AF60" s="28">
        <v>2</v>
      </c>
      <c r="AG60" s="28">
        <v>2</v>
      </c>
      <c r="AH60" s="28">
        <v>2</v>
      </c>
      <c r="AI60" s="28">
        <v>2</v>
      </c>
      <c r="AJ60" s="28">
        <v>2</v>
      </c>
      <c r="AK60" s="28">
        <v>2</v>
      </c>
      <c r="AL60" s="28"/>
      <c r="AM60" s="28"/>
      <c r="AN60" s="28">
        <v>2</v>
      </c>
      <c r="AO60" s="28">
        <v>2</v>
      </c>
      <c r="AP60" s="28"/>
      <c r="AQ60" s="28"/>
      <c r="AR60" s="28"/>
      <c r="AS60" s="28"/>
      <c r="AT60" s="64" t="s">
        <v>31</v>
      </c>
      <c r="AU60" s="64" t="s">
        <v>31</v>
      </c>
      <c r="AV60" s="68">
        <v>0</v>
      </c>
      <c r="AW60" s="68">
        <v>0</v>
      </c>
      <c r="AX60" s="68">
        <v>0</v>
      </c>
      <c r="AY60" s="68">
        <v>0</v>
      </c>
      <c r="AZ60" s="68">
        <v>0</v>
      </c>
      <c r="BA60" s="68">
        <v>0</v>
      </c>
      <c r="BB60" s="68">
        <v>0</v>
      </c>
      <c r="BC60" s="68">
        <v>0</v>
      </c>
      <c r="BD60" s="68">
        <v>0</v>
      </c>
      <c r="BE60" s="29"/>
      <c r="BF60" s="29"/>
      <c r="BG60" s="28">
        <f>SUM(E60:AT60)</f>
        <v>64</v>
      </c>
      <c r="BH60" s="17"/>
      <c r="BI60" s="17">
        <v>64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34.5" customHeight="1" x14ac:dyDescent="0.2">
      <c r="A61" s="45"/>
      <c r="B61" s="137"/>
      <c r="C61" s="137"/>
      <c r="D61" s="29" t="s">
        <v>13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 t="s">
        <v>54</v>
      </c>
      <c r="P61" s="54"/>
      <c r="Q61" s="54"/>
      <c r="R61" s="54"/>
      <c r="S61" s="54"/>
      <c r="T61" s="54"/>
      <c r="U61" s="54"/>
      <c r="V61" s="68">
        <v>0</v>
      </c>
      <c r="W61" s="68">
        <v>0</v>
      </c>
      <c r="X61" s="29"/>
      <c r="Y61" s="29"/>
      <c r="Z61" s="29"/>
      <c r="AA61" s="29"/>
      <c r="AB61" s="29" t="s">
        <v>54</v>
      </c>
      <c r="AC61" s="29"/>
      <c r="AD61" s="29" t="s">
        <v>54</v>
      </c>
      <c r="AE61" s="29">
        <v>2</v>
      </c>
      <c r="AF61" s="29">
        <v>2</v>
      </c>
      <c r="AG61" s="29"/>
      <c r="AH61" s="29" t="s">
        <v>54</v>
      </c>
      <c r="AI61" s="29"/>
      <c r="AJ61" s="29" t="s">
        <v>54</v>
      </c>
      <c r="AK61" s="29" t="s">
        <v>54</v>
      </c>
      <c r="AL61" s="29"/>
      <c r="AM61" s="29"/>
      <c r="AN61" s="29"/>
      <c r="AO61" s="29"/>
      <c r="AP61" s="29"/>
      <c r="AQ61" s="29"/>
      <c r="AR61" s="29"/>
      <c r="AS61" s="29"/>
      <c r="AT61" s="64" t="s">
        <v>31</v>
      </c>
      <c r="AU61" s="64" t="s">
        <v>31</v>
      </c>
      <c r="AV61" s="68">
        <v>0</v>
      </c>
      <c r="AW61" s="68">
        <v>0</v>
      </c>
      <c r="AX61" s="68"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0</v>
      </c>
      <c r="BD61" s="68">
        <v>0</v>
      </c>
      <c r="BE61" s="29"/>
      <c r="BF61" s="29"/>
      <c r="BG61" s="29">
        <f>SUM(E61:AT61)</f>
        <v>4</v>
      </c>
      <c r="BH61" s="17"/>
      <c r="BI61" s="17">
        <v>4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4.5" customHeight="1" x14ac:dyDescent="0.2">
      <c r="A62" s="45"/>
      <c r="B62" s="168" t="s">
        <v>79</v>
      </c>
      <c r="C62" s="169" t="s">
        <v>81</v>
      </c>
      <c r="D62" s="28" t="s">
        <v>12</v>
      </c>
      <c r="E62" s="52">
        <v>2</v>
      </c>
      <c r="F62" s="52">
        <v>2</v>
      </c>
      <c r="G62" s="52">
        <v>2</v>
      </c>
      <c r="H62" s="52">
        <v>2</v>
      </c>
      <c r="I62" s="52">
        <v>2</v>
      </c>
      <c r="J62" s="52">
        <v>2</v>
      </c>
      <c r="K62" s="52">
        <v>2</v>
      </c>
      <c r="L62" s="52">
        <v>2</v>
      </c>
      <c r="M62" s="52">
        <v>2</v>
      </c>
      <c r="N62" s="52">
        <v>2</v>
      </c>
      <c r="O62" s="52">
        <v>2</v>
      </c>
      <c r="P62" s="52">
        <v>2</v>
      </c>
      <c r="Q62" s="52">
        <v>2</v>
      </c>
      <c r="R62" s="52">
        <v>2</v>
      </c>
      <c r="S62" s="52" t="s">
        <v>54</v>
      </c>
      <c r="T62" s="52" t="s">
        <v>54</v>
      </c>
      <c r="U62" s="52"/>
      <c r="V62" s="68">
        <v>0</v>
      </c>
      <c r="W62" s="68">
        <v>0</v>
      </c>
      <c r="X62" s="28">
        <v>2</v>
      </c>
      <c r="Y62" s="28">
        <v>2</v>
      </c>
      <c r="Z62" s="28">
        <v>2</v>
      </c>
      <c r="AA62" s="28">
        <v>2</v>
      </c>
      <c r="AB62" s="28">
        <v>2</v>
      </c>
      <c r="AC62" s="28">
        <v>2</v>
      </c>
      <c r="AD62" s="28">
        <v>2</v>
      </c>
      <c r="AE62" s="28">
        <v>2</v>
      </c>
      <c r="AF62" s="28">
        <v>2</v>
      </c>
      <c r="AG62" s="28">
        <v>2</v>
      </c>
      <c r="AH62" s="28">
        <v>2</v>
      </c>
      <c r="AI62" s="28">
        <v>2</v>
      </c>
      <c r="AJ62" s="28">
        <v>2</v>
      </c>
      <c r="AK62" s="28">
        <v>2</v>
      </c>
      <c r="AL62" s="28" t="s">
        <v>54</v>
      </c>
      <c r="AM62" s="28" t="s">
        <v>54</v>
      </c>
      <c r="AN62" s="28"/>
      <c r="AO62" s="28"/>
      <c r="AP62" s="28"/>
      <c r="AQ62" s="28"/>
      <c r="AR62" s="28"/>
      <c r="AS62" s="28"/>
      <c r="AT62" s="64" t="s">
        <v>31</v>
      </c>
      <c r="AU62" s="64" t="s">
        <v>31</v>
      </c>
      <c r="AV62" s="68">
        <v>0</v>
      </c>
      <c r="AW62" s="68">
        <v>0</v>
      </c>
      <c r="AX62" s="68">
        <v>0</v>
      </c>
      <c r="AY62" s="68">
        <v>0</v>
      </c>
      <c r="AZ62" s="68">
        <v>0</v>
      </c>
      <c r="BA62" s="68">
        <v>0</v>
      </c>
      <c r="BB62" s="68">
        <v>0</v>
      </c>
      <c r="BC62" s="68">
        <v>0</v>
      </c>
      <c r="BD62" s="68">
        <v>0</v>
      </c>
      <c r="BE62" s="29"/>
      <c r="BF62" s="29"/>
      <c r="BG62" s="28">
        <f>SUM(E62:AT62)</f>
        <v>56</v>
      </c>
      <c r="BH62" s="17"/>
      <c r="BI62" s="17">
        <v>56</v>
      </c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34.5" customHeight="1" x14ac:dyDescent="0.2">
      <c r="A63" s="45"/>
      <c r="B63" s="168"/>
      <c r="C63" s="169"/>
      <c r="D63" s="29" t="s">
        <v>13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 t="s">
        <v>54</v>
      </c>
      <c r="Q63" s="54" t="s">
        <v>54</v>
      </c>
      <c r="R63" s="54" t="s">
        <v>54</v>
      </c>
      <c r="S63" s="54" t="s">
        <v>54</v>
      </c>
      <c r="T63" s="54" t="s">
        <v>54</v>
      </c>
      <c r="U63" s="54"/>
      <c r="V63" s="68">
        <v>0</v>
      </c>
      <c r="W63" s="68">
        <v>0</v>
      </c>
      <c r="X63" s="29"/>
      <c r="Y63" s="29"/>
      <c r="Z63" s="29"/>
      <c r="AA63" s="29"/>
      <c r="AB63" s="29"/>
      <c r="AC63" s="29"/>
      <c r="AD63" s="29"/>
      <c r="AE63" s="29" t="s">
        <v>54</v>
      </c>
      <c r="AF63" s="29" t="s">
        <v>54</v>
      </c>
      <c r="AG63" s="29">
        <v>2</v>
      </c>
      <c r="AH63" s="29">
        <v>2</v>
      </c>
      <c r="AI63" s="29" t="s">
        <v>54</v>
      </c>
      <c r="AJ63" s="29" t="s">
        <v>54</v>
      </c>
      <c r="AK63" s="29" t="s">
        <v>54</v>
      </c>
      <c r="AL63" s="29" t="s">
        <v>54</v>
      </c>
      <c r="AM63" s="29" t="s">
        <v>54</v>
      </c>
      <c r="AN63" s="29"/>
      <c r="AO63" s="29"/>
      <c r="AP63" s="29"/>
      <c r="AQ63" s="29"/>
      <c r="AR63" s="29"/>
      <c r="AS63" s="29"/>
      <c r="AT63" s="64" t="s">
        <v>31</v>
      </c>
      <c r="AU63" s="64" t="s">
        <v>31</v>
      </c>
      <c r="AV63" s="68">
        <v>0</v>
      </c>
      <c r="AW63" s="68">
        <v>0</v>
      </c>
      <c r="AX63" s="68">
        <v>0</v>
      </c>
      <c r="AY63" s="68">
        <v>0</v>
      </c>
      <c r="AZ63" s="68">
        <v>0</v>
      </c>
      <c r="BA63" s="68">
        <v>0</v>
      </c>
      <c r="BB63" s="68">
        <v>0</v>
      </c>
      <c r="BC63" s="68">
        <v>0</v>
      </c>
      <c r="BD63" s="68">
        <v>0</v>
      </c>
      <c r="BE63" s="29"/>
      <c r="BF63" s="29"/>
      <c r="BG63" s="29">
        <f>SUM(E63:AQ63)</f>
        <v>4</v>
      </c>
      <c r="BH63" s="17"/>
      <c r="BI63" s="17">
        <v>4</v>
      </c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0" customHeight="1" x14ac:dyDescent="0.2">
      <c r="A64" s="45"/>
      <c r="B64" s="187" t="s">
        <v>14</v>
      </c>
      <c r="C64" s="139" t="s">
        <v>26</v>
      </c>
      <c r="D64" s="105" t="s">
        <v>12</v>
      </c>
      <c r="E64" s="106">
        <f t="shared" ref="E64:T64" si="21">E66+E72</f>
        <v>14</v>
      </c>
      <c r="F64" s="106">
        <f t="shared" si="21"/>
        <v>14</v>
      </c>
      <c r="G64" s="106">
        <f t="shared" si="21"/>
        <v>14</v>
      </c>
      <c r="H64" s="106">
        <f t="shared" si="21"/>
        <v>14</v>
      </c>
      <c r="I64" s="106">
        <f t="shared" si="21"/>
        <v>14</v>
      </c>
      <c r="J64" s="106">
        <f t="shared" si="21"/>
        <v>12</v>
      </c>
      <c r="K64" s="106">
        <f t="shared" si="21"/>
        <v>10</v>
      </c>
      <c r="L64" s="106">
        <f t="shared" si="21"/>
        <v>12</v>
      </c>
      <c r="M64" s="106">
        <f t="shared" si="21"/>
        <v>14</v>
      </c>
      <c r="N64" s="106">
        <f t="shared" si="21"/>
        <v>14</v>
      </c>
      <c r="O64" s="106">
        <f t="shared" si="21"/>
        <v>12</v>
      </c>
      <c r="P64" s="106">
        <f t="shared" si="21"/>
        <v>14</v>
      </c>
      <c r="Q64" s="106">
        <f t="shared" si="21"/>
        <v>18</v>
      </c>
      <c r="R64" s="106">
        <f t="shared" si="21"/>
        <v>20</v>
      </c>
      <c r="S64" s="106">
        <f t="shared" si="21"/>
        <v>20</v>
      </c>
      <c r="T64" s="106">
        <f t="shared" si="21"/>
        <v>22</v>
      </c>
      <c r="U64" s="106">
        <f t="shared" ref="U64" si="22">U66</f>
        <v>36</v>
      </c>
      <c r="V64" s="68">
        <v>0</v>
      </c>
      <c r="W64" s="68">
        <v>0</v>
      </c>
      <c r="X64" s="106">
        <f t="shared" ref="X64:AK64" si="23">X66+X72+X82</f>
        <v>22</v>
      </c>
      <c r="Y64" s="106">
        <f t="shared" si="23"/>
        <v>20</v>
      </c>
      <c r="Z64" s="106">
        <f t="shared" si="23"/>
        <v>18</v>
      </c>
      <c r="AA64" s="106">
        <f t="shared" si="23"/>
        <v>16</v>
      </c>
      <c r="AB64" s="106">
        <f t="shared" si="23"/>
        <v>14</v>
      </c>
      <c r="AC64" s="106">
        <f t="shared" si="23"/>
        <v>14</v>
      </c>
      <c r="AD64" s="106">
        <f t="shared" si="23"/>
        <v>14</v>
      </c>
      <c r="AE64" s="106">
        <f t="shared" si="23"/>
        <v>12</v>
      </c>
      <c r="AF64" s="106">
        <f t="shared" si="23"/>
        <v>12</v>
      </c>
      <c r="AG64" s="106">
        <f t="shared" si="23"/>
        <v>12</v>
      </c>
      <c r="AH64" s="106">
        <f t="shared" si="23"/>
        <v>14</v>
      </c>
      <c r="AI64" s="106">
        <f t="shared" si="23"/>
        <v>16</v>
      </c>
      <c r="AJ64" s="106">
        <f t="shared" si="23"/>
        <v>18</v>
      </c>
      <c r="AK64" s="106">
        <f t="shared" si="23"/>
        <v>22</v>
      </c>
      <c r="AL64" s="106">
        <f>AL66+AL72</f>
        <v>36</v>
      </c>
      <c r="AM64" s="106">
        <f>AM66+AM72</f>
        <v>36</v>
      </c>
      <c r="AN64" s="106">
        <f>AN72+AN82</f>
        <v>18</v>
      </c>
      <c r="AO64" s="106">
        <f>AO72+AO82</f>
        <v>20</v>
      </c>
      <c r="AP64" s="106">
        <f>AP72</f>
        <v>36</v>
      </c>
      <c r="AQ64" s="106">
        <f>AQ72</f>
        <v>36</v>
      </c>
      <c r="AR64" s="106">
        <f>AR66+AR72</f>
        <v>36</v>
      </c>
      <c r="AS64" s="106">
        <f>AS66+AS72</f>
        <v>36</v>
      </c>
      <c r="AT64" s="64">
        <f>AT72</f>
        <v>36</v>
      </c>
      <c r="AU64" s="64">
        <f>AU72</f>
        <v>2</v>
      </c>
      <c r="AV64" s="68">
        <v>0</v>
      </c>
      <c r="AW64" s="68">
        <v>0</v>
      </c>
      <c r="AX64" s="68">
        <v>0</v>
      </c>
      <c r="AY64" s="68">
        <v>0</v>
      </c>
      <c r="AZ64" s="68">
        <v>0</v>
      </c>
      <c r="BA64" s="68">
        <v>0</v>
      </c>
      <c r="BB64" s="68">
        <v>0</v>
      </c>
      <c r="BC64" s="68">
        <v>0</v>
      </c>
      <c r="BD64" s="68">
        <v>0</v>
      </c>
      <c r="BE64" s="57" t="e">
        <f>SUM(BE66+#REF!+#REF!+BE72)</f>
        <v>#REF!</v>
      </c>
      <c r="BF64" s="57" t="e">
        <f>SUM(BF66+#REF!+#REF!+BF72)</f>
        <v>#REF!</v>
      </c>
      <c r="BG64" s="106">
        <f t="shared" ref="BG64:BG69" si="24">SUM(E64:AU64)</f>
        <v>790</v>
      </c>
      <c r="BH64" s="17"/>
      <c r="BI64" s="17">
        <v>790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3" customHeight="1" x14ac:dyDescent="0.2">
      <c r="A65" s="45"/>
      <c r="B65" s="187"/>
      <c r="C65" s="139"/>
      <c r="D65" s="105" t="s">
        <v>13</v>
      </c>
      <c r="E65" s="106">
        <f t="shared" ref="E65:T65" si="25">E67</f>
        <v>2</v>
      </c>
      <c r="F65" s="106">
        <f t="shared" si="25"/>
        <v>2</v>
      </c>
      <c r="G65" s="106">
        <f t="shared" si="25"/>
        <v>2</v>
      </c>
      <c r="H65" s="106">
        <f t="shared" si="25"/>
        <v>2</v>
      </c>
      <c r="I65" s="106">
        <f>I75</f>
        <v>2</v>
      </c>
      <c r="J65" s="106">
        <f>J75</f>
        <v>2</v>
      </c>
      <c r="K65" s="106">
        <f t="shared" ref="K65:P65" si="26">K73</f>
        <v>2</v>
      </c>
      <c r="L65" s="106">
        <f t="shared" si="26"/>
        <v>2</v>
      </c>
      <c r="M65" s="106">
        <f t="shared" si="26"/>
        <v>2</v>
      </c>
      <c r="N65" s="106">
        <f t="shared" si="26"/>
        <v>2</v>
      </c>
      <c r="O65" s="106">
        <f t="shared" si="26"/>
        <v>2</v>
      </c>
      <c r="P65" s="106">
        <f t="shared" si="26"/>
        <v>2</v>
      </c>
      <c r="Q65" s="106">
        <f t="shared" si="25"/>
        <v>0</v>
      </c>
      <c r="R65" s="106">
        <f t="shared" si="25"/>
        <v>0</v>
      </c>
      <c r="S65" s="106">
        <f t="shared" si="25"/>
        <v>0</v>
      </c>
      <c r="T65" s="106">
        <f t="shared" si="25"/>
        <v>0</v>
      </c>
      <c r="U65" s="106">
        <f t="shared" ref="U65" si="27">U73</f>
        <v>0</v>
      </c>
      <c r="V65" s="68">
        <v>0</v>
      </c>
      <c r="W65" s="68">
        <v>0</v>
      </c>
      <c r="X65" s="106">
        <f>X73</f>
        <v>2</v>
      </c>
      <c r="Y65" s="106">
        <f>Y73</f>
        <v>2</v>
      </c>
      <c r="Z65" s="106">
        <f>Z67+Z73</f>
        <v>2</v>
      </c>
      <c r="AA65" s="106">
        <f>AA83</f>
        <v>2</v>
      </c>
      <c r="AB65" s="106">
        <f t="shared" ref="AB65:AF65" si="28">AB73</f>
        <v>0</v>
      </c>
      <c r="AC65" s="106">
        <f t="shared" si="28"/>
        <v>0</v>
      </c>
      <c r="AD65" s="106">
        <f t="shared" si="28"/>
        <v>0</v>
      </c>
      <c r="AE65" s="106">
        <f t="shared" si="28"/>
        <v>0</v>
      </c>
      <c r="AF65" s="106">
        <f t="shared" si="28"/>
        <v>0</v>
      </c>
      <c r="AG65" s="106">
        <f t="shared" ref="AG65:AM65" si="29">AG73</f>
        <v>0</v>
      </c>
      <c r="AH65" s="106">
        <f t="shared" si="29"/>
        <v>0</v>
      </c>
      <c r="AI65" s="106">
        <f t="shared" si="29"/>
        <v>0</v>
      </c>
      <c r="AJ65" s="106">
        <f t="shared" si="29"/>
        <v>0</v>
      </c>
      <c r="AK65" s="106">
        <f t="shared" si="29"/>
        <v>0</v>
      </c>
      <c r="AL65" s="106">
        <f t="shared" si="29"/>
        <v>0</v>
      </c>
      <c r="AM65" s="106">
        <f t="shared" si="29"/>
        <v>0</v>
      </c>
      <c r="AN65" s="106">
        <v>0</v>
      </c>
      <c r="AO65" s="106">
        <v>0</v>
      </c>
      <c r="AP65" s="106">
        <v>0</v>
      </c>
      <c r="AQ65" s="106">
        <v>0</v>
      </c>
      <c r="AR65" s="106">
        <v>0</v>
      </c>
      <c r="AS65" s="106">
        <v>0</v>
      </c>
      <c r="AT65" s="64" t="str">
        <f>AT73</f>
        <v>*</v>
      </c>
      <c r="AU65" s="64" t="s">
        <v>31</v>
      </c>
      <c r="AV65" s="68">
        <v>0</v>
      </c>
      <c r="AW65" s="68">
        <v>0</v>
      </c>
      <c r="AX65" s="68">
        <v>0</v>
      </c>
      <c r="AY65" s="68">
        <v>0</v>
      </c>
      <c r="AZ65" s="68">
        <v>0</v>
      </c>
      <c r="BA65" s="68">
        <v>0</v>
      </c>
      <c r="BB65" s="68">
        <v>0</v>
      </c>
      <c r="BC65" s="68">
        <v>0</v>
      </c>
      <c r="BD65" s="68">
        <v>0</v>
      </c>
      <c r="BE65" s="55"/>
      <c r="BF65" s="55"/>
      <c r="BG65" s="106">
        <f t="shared" si="24"/>
        <v>32</v>
      </c>
      <c r="BH65" s="17"/>
      <c r="BI65" s="17">
        <v>32</v>
      </c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8.5" customHeight="1" x14ac:dyDescent="0.2">
      <c r="A66" s="45"/>
      <c r="B66" s="135" t="s">
        <v>18</v>
      </c>
      <c r="C66" s="135" t="s">
        <v>47</v>
      </c>
      <c r="D66" s="70" t="s">
        <v>12</v>
      </c>
      <c r="E66" s="72">
        <f t="shared" ref="E66:T66" si="30">E68</f>
        <v>4</v>
      </c>
      <c r="F66" s="72">
        <f t="shared" si="30"/>
        <v>4</v>
      </c>
      <c r="G66" s="72">
        <f t="shared" si="30"/>
        <v>4</v>
      </c>
      <c r="H66" s="72">
        <f t="shared" si="30"/>
        <v>4</v>
      </c>
      <c r="I66" s="72">
        <f t="shared" si="30"/>
        <v>4</v>
      </c>
      <c r="J66" s="72">
        <f t="shared" si="30"/>
        <v>4</v>
      </c>
      <c r="K66" s="72">
        <f t="shared" si="30"/>
        <v>4</v>
      </c>
      <c r="L66" s="72">
        <f t="shared" si="30"/>
        <v>4</v>
      </c>
      <c r="M66" s="72">
        <f t="shared" si="30"/>
        <v>4</v>
      </c>
      <c r="N66" s="72">
        <f t="shared" si="30"/>
        <v>4</v>
      </c>
      <c r="O66" s="72">
        <f t="shared" si="30"/>
        <v>4</v>
      </c>
      <c r="P66" s="72">
        <f t="shared" si="30"/>
        <v>4</v>
      </c>
      <c r="Q66" s="72">
        <f t="shared" si="30"/>
        <v>4</v>
      </c>
      <c r="R66" s="72">
        <f t="shared" si="30"/>
        <v>4</v>
      </c>
      <c r="S66" s="72">
        <f t="shared" si="30"/>
        <v>4</v>
      </c>
      <c r="T66" s="72">
        <f t="shared" si="30"/>
        <v>8</v>
      </c>
      <c r="U66" s="72">
        <f>U70</f>
        <v>36</v>
      </c>
      <c r="V66" s="68">
        <v>0</v>
      </c>
      <c r="W66" s="68">
        <v>0</v>
      </c>
      <c r="X66" s="72">
        <f t="shared" ref="X66:AK66" si="31">X68</f>
        <v>4</v>
      </c>
      <c r="Y66" s="72">
        <f t="shared" si="31"/>
        <v>4</v>
      </c>
      <c r="Z66" s="72">
        <f t="shared" si="31"/>
        <v>4</v>
      </c>
      <c r="AA66" s="72">
        <f t="shared" si="31"/>
        <v>4</v>
      </c>
      <c r="AB66" s="72">
        <f t="shared" si="31"/>
        <v>4</v>
      </c>
      <c r="AC66" s="72">
        <f t="shared" si="31"/>
        <v>4</v>
      </c>
      <c r="AD66" s="72">
        <f t="shared" si="31"/>
        <v>4</v>
      </c>
      <c r="AE66" s="72">
        <f t="shared" si="31"/>
        <v>4</v>
      </c>
      <c r="AF66" s="72">
        <f t="shared" si="31"/>
        <v>4</v>
      </c>
      <c r="AG66" s="72">
        <f t="shared" si="31"/>
        <v>4</v>
      </c>
      <c r="AH66" s="72">
        <f t="shared" si="31"/>
        <v>0</v>
      </c>
      <c r="AI66" s="72">
        <f t="shared" si="31"/>
        <v>4</v>
      </c>
      <c r="AJ66" s="72">
        <f t="shared" si="31"/>
        <v>4</v>
      </c>
      <c r="AK66" s="72">
        <f t="shared" si="31"/>
        <v>2</v>
      </c>
      <c r="AL66" s="72">
        <f>AL71</f>
        <v>36</v>
      </c>
      <c r="AM66" s="72">
        <f>AM71</f>
        <v>36</v>
      </c>
      <c r="AN66" s="72"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64" t="s">
        <v>31</v>
      </c>
      <c r="AU66" s="64" t="s">
        <v>31</v>
      </c>
      <c r="AV66" s="68">
        <v>0</v>
      </c>
      <c r="AW66" s="68">
        <v>0</v>
      </c>
      <c r="AX66" s="68">
        <v>0</v>
      </c>
      <c r="AY66" s="68">
        <v>0</v>
      </c>
      <c r="AZ66" s="68">
        <v>0</v>
      </c>
      <c r="BA66" s="68">
        <v>0</v>
      </c>
      <c r="BB66" s="68">
        <v>0</v>
      </c>
      <c r="BC66" s="68">
        <v>0</v>
      </c>
      <c r="BD66" s="68">
        <v>0</v>
      </c>
      <c r="BE66" s="58" t="e">
        <f>SUM(#REF!+#REF!+BE71+#REF!)</f>
        <v>#REF!</v>
      </c>
      <c r="BF66" s="58" t="e">
        <f>SUM(#REF!+#REF!+BF71+#REF!)</f>
        <v>#REF!</v>
      </c>
      <c r="BG66" s="70">
        <f t="shared" si="24"/>
        <v>226</v>
      </c>
      <c r="BH66" s="17"/>
      <c r="BI66" s="17">
        <v>226</v>
      </c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2.25" customHeight="1" x14ac:dyDescent="0.2">
      <c r="A67" s="45"/>
      <c r="B67" s="135"/>
      <c r="C67" s="135"/>
      <c r="D67" s="70" t="s">
        <v>13</v>
      </c>
      <c r="E67" s="72">
        <f>E69</f>
        <v>2</v>
      </c>
      <c r="F67" s="72">
        <f>F69</f>
        <v>2</v>
      </c>
      <c r="G67" s="72">
        <f>G69</f>
        <v>2</v>
      </c>
      <c r="H67" s="72">
        <f>H69</f>
        <v>2</v>
      </c>
      <c r="I67" s="72">
        <v>0</v>
      </c>
      <c r="J67" s="72">
        <f>J69</f>
        <v>0</v>
      </c>
      <c r="K67" s="72">
        <v>0</v>
      </c>
      <c r="L67" s="72">
        <f>L69</f>
        <v>0</v>
      </c>
      <c r="M67" s="72">
        <v>0</v>
      </c>
      <c r="N67" s="72">
        <f t="shared" ref="N67:T67" si="32">N69</f>
        <v>0</v>
      </c>
      <c r="O67" s="72">
        <f t="shared" si="32"/>
        <v>0</v>
      </c>
      <c r="P67" s="72">
        <f t="shared" si="32"/>
        <v>0</v>
      </c>
      <c r="Q67" s="72">
        <f t="shared" si="32"/>
        <v>0</v>
      </c>
      <c r="R67" s="72">
        <f t="shared" si="32"/>
        <v>0</v>
      </c>
      <c r="S67" s="72">
        <f t="shared" si="32"/>
        <v>0</v>
      </c>
      <c r="T67" s="72">
        <f t="shared" si="32"/>
        <v>0</v>
      </c>
      <c r="U67" s="72">
        <v>0</v>
      </c>
      <c r="V67" s="68">
        <v>0</v>
      </c>
      <c r="W67" s="68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  <c r="AK67" s="72">
        <v>0</v>
      </c>
      <c r="AL67" s="72">
        <v>0</v>
      </c>
      <c r="AM67" s="72">
        <v>0</v>
      </c>
      <c r="AN67" s="72"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64" t="s">
        <v>31</v>
      </c>
      <c r="AU67" s="64" t="s">
        <v>31</v>
      </c>
      <c r="AV67" s="68">
        <v>0</v>
      </c>
      <c r="AW67" s="68">
        <v>0</v>
      </c>
      <c r="AX67" s="68">
        <v>0</v>
      </c>
      <c r="AY67" s="68">
        <v>0</v>
      </c>
      <c r="AZ67" s="68">
        <v>0</v>
      </c>
      <c r="BA67" s="68">
        <v>0</v>
      </c>
      <c r="BB67" s="68">
        <v>0</v>
      </c>
      <c r="BC67" s="68">
        <v>0</v>
      </c>
      <c r="BD67" s="68">
        <v>0</v>
      </c>
      <c r="BE67" s="56"/>
      <c r="BF67" s="56"/>
      <c r="BG67" s="70">
        <f t="shared" si="24"/>
        <v>8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0" customHeight="1" x14ac:dyDescent="0.2">
      <c r="A68" s="45"/>
      <c r="B68" s="136" t="s">
        <v>82</v>
      </c>
      <c r="C68" s="136" t="s">
        <v>83</v>
      </c>
      <c r="D68" s="28" t="s">
        <v>12</v>
      </c>
      <c r="E68" s="52">
        <v>4</v>
      </c>
      <c r="F68" s="52">
        <v>4</v>
      </c>
      <c r="G68" s="52">
        <v>4</v>
      </c>
      <c r="H68" s="52">
        <v>4</v>
      </c>
      <c r="I68" s="52">
        <v>4</v>
      </c>
      <c r="J68" s="52">
        <v>4</v>
      </c>
      <c r="K68" s="52">
        <v>4</v>
      </c>
      <c r="L68" s="52">
        <v>4</v>
      </c>
      <c r="M68" s="52">
        <v>4</v>
      </c>
      <c r="N68" s="52">
        <v>4</v>
      </c>
      <c r="O68" s="52">
        <v>4</v>
      </c>
      <c r="P68" s="52">
        <v>4</v>
      </c>
      <c r="Q68" s="52">
        <v>4</v>
      </c>
      <c r="R68" s="52">
        <v>4</v>
      </c>
      <c r="S68" s="52">
        <v>4</v>
      </c>
      <c r="T68" s="52">
        <v>8</v>
      </c>
      <c r="U68" s="52"/>
      <c r="V68" s="68">
        <v>0</v>
      </c>
      <c r="W68" s="68">
        <v>0</v>
      </c>
      <c r="X68" s="52">
        <v>4</v>
      </c>
      <c r="Y68" s="52">
        <v>4</v>
      </c>
      <c r="Z68" s="52">
        <v>4</v>
      </c>
      <c r="AA68" s="52">
        <v>4</v>
      </c>
      <c r="AB68" s="52">
        <v>4</v>
      </c>
      <c r="AC68" s="52">
        <v>4</v>
      </c>
      <c r="AD68" s="52">
        <v>4</v>
      </c>
      <c r="AE68" s="52">
        <v>4</v>
      </c>
      <c r="AF68" s="52">
        <v>4</v>
      </c>
      <c r="AG68" s="52">
        <v>4</v>
      </c>
      <c r="AH68" s="52">
        <v>0</v>
      </c>
      <c r="AI68" s="52">
        <v>4</v>
      </c>
      <c r="AJ68" s="52">
        <v>4</v>
      </c>
      <c r="AK68" s="52">
        <v>2</v>
      </c>
      <c r="AL68" s="52"/>
      <c r="AM68" s="52"/>
      <c r="AN68" s="52"/>
      <c r="AO68" s="28"/>
      <c r="AP68" s="28"/>
      <c r="AQ68" s="28"/>
      <c r="AR68" s="28"/>
      <c r="AS68" s="28"/>
      <c r="AT68" s="64" t="s">
        <v>31</v>
      </c>
      <c r="AU68" s="64" t="s">
        <v>31</v>
      </c>
      <c r="AV68" s="68">
        <v>0</v>
      </c>
      <c r="AW68" s="68">
        <v>0</v>
      </c>
      <c r="AX68" s="68">
        <v>0</v>
      </c>
      <c r="AY68" s="68">
        <v>0</v>
      </c>
      <c r="AZ68" s="68">
        <v>0</v>
      </c>
      <c r="BA68" s="68">
        <v>0</v>
      </c>
      <c r="BB68" s="68">
        <v>0</v>
      </c>
      <c r="BC68" s="68">
        <v>0</v>
      </c>
      <c r="BD68" s="68">
        <v>0</v>
      </c>
      <c r="BE68" s="29"/>
      <c r="BF68" s="29"/>
      <c r="BG68" s="28">
        <f t="shared" si="24"/>
        <v>118</v>
      </c>
      <c r="BH68" s="17"/>
      <c r="BI68" s="17">
        <v>118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27.75" customHeight="1" x14ac:dyDescent="0.2">
      <c r="A69" s="45"/>
      <c r="B69" s="137"/>
      <c r="C69" s="137"/>
      <c r="D69" s="29" t="s">
        <v>13</v>
      </c>
      <c r="E69" s="54">
        <v>2</v>
      </c>
      <c r="F69" s="54">
        <v>2</v>
      </c>
      <c r="G69" s="54">
        <v>2</v>
      </c>
      <c r="H69" s="54">
        <v>2</v>
      </c>
      <c r="I69" s="54" t="s">
        <v>54</v>
      </c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68">
        <v>0</v>
      </c>
      <c r="W69" s="68">
        <v>0</v>
      </c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29"/>
      <c r="AP69" s="29"/>
      <c r="AQ69" s="29"/>
      <c r="AR69" s="29"/>
      <c r="AS69" s="29"/>
      <c r="AT69" s="64" t="s">
        <v>31</v>
      </c>
      <c r="AU69" s="64" t="s">
        <v>31</v>
      </c>
      <c r="AV69" s="68">
        <v>0</v>
      </c>
      <c r="AW69" s="68">
        <v>0</v>
      </c>
      <c r="AX69" s="68">
        <v>0</v>
      </c>
      <c r="AY69" s="68">
        <v>0</v>
      </c>
      <c r="AZ69" s="68">
        <v>0</v>
      </c>
      <c r="BA69" s="68">
        <v>0</v>
      </c>
      <c r="BB69" s="68">
        <v>0</v>
      </c>
      <c r="BC69" s="68">
        <v>0</v>
      </c>
      <c r="BD69" s="68">
        <v>0</v>
      </c>
      <c r="BE69" s="29"/>
      <c r="BF69" s="29"/>
      <c r="BG69" s="29">
        <f t="shared" si="24"/>
        <v>8</v>
      </c>
      <c r="BH69" s="17"/>
      <c r="BI69" s="17">
        <v>8</v>
      </c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29.25" customHeight="1" x14ac:dyDescent="0.2">
      <c r="A70" s="45"/>
      <c r="B70" s="30" t="s">
        <v>19</v>
      </c>
      <c r="C70" s="30" t="s">
        <v>20</v>
      </c>
      <c r="D70" s="30" t="s">
        <v>12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 t="s">
        <v>54</v>
      </c>
      <c r="T70" s="59"/>
      <c r="U70" s="59">
        <v>36</v>
      </c>
      <c r="V70" s="68">
        <v>0</v>
      </c>
      <c r="W70" s="68">
        <v>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 t="s">
        <v>54</v>
      </c>
      <c r="AN70" s="30"/>
      <c r="AO70" s="30"/>
      <c r="AP70" s="30"/>
      <c r="AQ70" s="30"/>
      <c r="AR70" s="30"/>
      <c r="AS70" s="30" t="s">
        <v>54</v>
      </c>
      <c r="AT70" s="64" t="s">
        <v>31</v>
      </c>
      <c r="AU70" s="64" t="s">
        <v>31</v>
      </c>
      <c r="AV70" s="68">
        <v>0</v>
      </c>
      <c r="AW70" s="68">
        <v>0</v>
      </c>
      <c r="AX70" s="68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30"/>
      <c r="BF70" s="30"/>
      <c r="BG70" s="30">
        <f t="shared" ref="BG70" si="33">SUM(E70:BD70)</f>
        <v>36</v>
      </c>
      <c r="BH70" s="17"/>
      <c r="BI70" s="17">
        <v>36</v>
      </c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42" customHeight="1" x14ac:dyDescent="0.2">
      <c r="A71" s="45"/>
      <c r="B71" s="30" t="s">
        <v>48</v>
      </c>
      <c r="C71" s="30" t="s">
        <v>35</v>
      </c>
      <c r="D71" s="30" t="s">
        <v>12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68">
        <v>0</v>
      </c>
      <c r="W71" s="68">
        <v>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>
        <v>36</v>
      </c>
      <c r="AM71" s="30">
        <v>36</v>
      </c>
      <c r="AN71" s="30" t="s">
        <v>54</v>
      </c>
      <c r="AO71" s="30" t="s">
        <v>54</v>
      </c>
      <c r="AP71" s="30"/>
      <c r="AQ71" s="30"/>
      <c r="AR71" s="30" t="s">
        <v>54</v>
      </c>
      <c r="AS71" s="30"/>
      <c r="AT71" s="64" t="s">
        <v>31</v>
      </c>
      <c r="AU71" s="64" t="s">
        <v>31</v>
      </c>
      <c r="AV71" s="68">
        <v>0</v>
      </c>
      <c r="AW71" s="68">
        <v>0</v>
      </c>
      <c r="AX71" s="68">
        <v>0</v>
      </c>
      <c r="AY71" s="68">
        <v>0</v>
      </c>
      <c r="AZ71" s="68">
        <v>0</v>
      </c>
      <c r="BA71" s="68">
        <v>0</v>
      </c>
      <c r="BB71" s="68">
        <v>0</v>
      </c>
      <c r="BC71" s="68">
        <v>0</v>
      </c>
      <c r="BD71" s="68">
        <v>0</v>
      </c>
      <c r="BE71" s="30"/>
      <c r="BF71" s="30"/>
      <c r="BG71" s="30">
        <f t="shared" ref="BG71" si="34">SUM(E71:BD71)</f>
        <v>72</v>
      </c>
      <c r="BH71" s="17"/>
      <c r="BI71" s="17">
        <v>72</v>
      </c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36" customHeight="1" x14ac:dyDescent="0.2">
      <c r="A72" s="45"/>
      <c r="B72" s="164" t="s">
        <v>84</v>
      </c>
      <c r="C72" s="166" t="s">
        <v>134</v>
      </c>
      <c r="D72" s="70" t="s">
        <v>12</v>
      </c>
      <c r="E72" s="72">
        <f t="shared" ref="E72:T72" si="35">E74+E76</f>
        <v>10</v>
      </c>
      <c r="F72" s="72">
        <f t="shared" si="35"/>
        <v>10</v>
      </c>
      <c r="G72" s="72">
        <f t="shared" si="35"/>
        <v>10</v>
      </c>
      <c r="H72" s="72">
        <f t="shared" si="35"/>
        <v>10</v>
      </c>
      <c r="I72" s="72">
        <f t="shared" si="35"/>
        <v>10</v>
      </c>
      <c r="J72" s="72">
        <f t="shared" si="35"/>
        <v>8</v>
      </c>
      <c r="K72" s="72">
        <f t="shared" si="35"/>
        <v>6</v>
      </c>
      <c r="L72" s="72">
        <f t="shared" si="35"/>
        <v>8</v>
      </c>
      <c r="M72" s="72">
        <f t="shared" si="35"/>
        <v>10</v>
      </c>
      <c r="N72" s="72">
        <f t="shared" si="35"/>
        <v>10</v>
      </c>
      <c r="O72" s="72">
        <f t="shared" si="35"/>
        <v>8</v>
      </c>
      <c r="P72" s="72">
        <f t="shared" si="35"/>
        <v>10</v>
      </c>
      <c r="Q72" s="72">
        <f t="shared" si="35"/>
        <v>14</v>
      </c>
      <c r="R72" s="72">
        <f t="shared" si="35"/>
        <v>16</v>
      </c>
      <c r="S72" s="72">
        <f t="shared" si="35"/>
        <v>16</v>
      </c>
      <c r="T72" s="72">
        <f t="shared" si="35"/>
        <v>14</v>
      </c>
      <c r="U72" s="72">
        <v>0</v>
      </c>
      <c r="V72" s="68">
        <v>0</v>
      </c>
      <c r="W72" s="68">
        <v>0</v>
      </c>
      <c r="X72" s="70">
        <f t="shared" ref="X72:AK72" si="36">X74+X76+X78</f>
        <v>14</v>
      </c>
      <c r="Y72" s="70">
        <f t="shared" si="36"/>
        <v>14</v>
      </c>
      <c r="Z72" s="70">
        <f t="shared" si="36"/>
        <v>12</v>
      </c>
      <c r="AA72" s="70">
        <f t="shared" si="36"/>
        <v>10</v>
      </c>
      <c r="AB72" s="70">
        <f t="shared" si="36"/>
        <v>8</v>
      </c>
      <c r="AC72" s="70">
        <f t="shared" si="36"/>
        <v>8</v>
      </c>
      <c r="AD72" s="70">
        <f t="shared" si="36"/>
        <v>8</v>
      </c>
      <c r="AE72" s="70">
        <f t="shared" si="36"/>
        <v>6</v>
      </c>
      <c r="AF72" s="70">
        <f t="shared" si="36"/>
        <v>6</v>
      </c>
      <c r="AG72" s="70">
        <f t="shared" si="36"/>
        <v>6</v>
      </c>
      <c r="AH72" s="70">
        <f t="shared" si="36"/>
        <v>12</v>
      </c>
      <c r="AI72" s="70">
        <f t="shared" si="36"/>
        <v>10</v>
      </c>
      <c r="AJ72" s="70">
        <f t="shared" si="36"/>
        <v>12</v>
      </c>
      <c r="AK72" s="70">
        <f t="shared" si="36"/>
        <v>18</v>
      </c>
      <c r="AL72" s="70">
        <v>0</v>
      </c>
      <c r="AM72" s="70">
        <v>0</v>
      </c>
      <c r="AN72" s="70">
        <f>AN74+AN78</f>
        <v>16</v>
      </c>
      <c r="AO72" s="70">
        <f>AO74+AO78</f>
        <v>18</v>
      </c>
      <c r="AP72" s="72">
        <f>AP80</f>
        <v>36</v>
      </c>
      <c r="AQ72" s="72">
        <f>AQ80</f>
        <v>36</v>
      </c>
      <c r="AR72" s="72">
        <f>AR81</f>
        <v>36</v>
      </c>
      <c r="AS72" s="72">
        <f>AS81</f>
        <v>36</v>
      </c>
      <c r="AT72" s="64">
        <f>AT81</f>
        <v>36</v>
      </c>
      <c r="AU72" s="64">
        <f>AU78</f>
        <v>2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  <c r="BC72" s="68">
        <v>0</v>
      </c>
      <c r="BD72" s="68">
        <v>0</v>
      </c>
      <c r="BE72" s="58">
        <f>SUM(E72:BD72)</f>
        <v>530</v>
      </c>
      <c r="BF72" s="58"/>
      <c r="BG72" s="72">
        <f>SUM(E72:AU72)</f>
        <v>530</v>
      </c>
      <c r="BH72" s="17"/>
      <c r="BI72" s="17">
        <v>530</v>
      </c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43.5" customHeight="1" x14ac:dyDescent="0.2">
      <c r="A73" s="45"/>
      <c r="B73" s="165"/>
      <c r="C73" s="167"/>
      <c r="D73" s="70" t="s">
        <v>13</v>
      </c>
      <c r="E73" s="72">
        <v>0</v>
      </c>
      <c r="F73" s="72">
        <f>F79</f>
        <v>0</v>
      </c>
      <c r="G73" s="72">
        <f>-G79</f>
        <v>0</v>
      </c>
      <c r="H73" s="72">
        <f t="shared" ref="H73:U73" si="37">H79</f>
        <v>0</v>
      </c>
      <c r="I73" s="72">
        <f>I75</f>
        <v>2</v>
      </c>
      <c r="J73" s="72">
        <f>J75</f>
        <v>2</v>
      </c>
      <c r="K73" s="72">
        <f>K75</f>
        <v>2</v>
      </c>
      <c r="L73" s="72">
        <f>L75</f>
        <v>2</v>
      </c>
      <c r="M73" s="72">
        <f>M75</f>
        <v>2</v>
      </c>
      <c r="N73" s="72">
        <f>N77</f>
        <v>2</v>
      </c>
      <c r="O73" s="72">
        <f>O77</f>
        <v>2</v>
      </c>
      <c r="P73" s="72">
        <f>P77</f>
        <v>2</v>
      </c>
      <c r="Q73" s="72">
        <v>0</v>
      </c>
      <c r="R73" s="72">
        <f t="shared" si="37"/>
        <v>0</v>
      </c>
      <c r="S73" s="72">
        <v>0</v>
      </c>
      <c r="T73" s="72">
        <v>0</v>
      </c>
      <c r="U73" s="72">
        <f t="shared" si="37"/>
        <v>0</v>
      </c>
      <c r="V73" s="68">
        <v>0</v>
      </c>
      <c r="W73" s="68">
        <v>0</v>
      </c>
      <c r="X73" s="70">
        <f>X75+X77+X79</f>
        <v>2</v>
      </c>
      <c r="Y73" s="70">
        <f>Y79</f>
        <v>2</v>
      </c>
      <c r="Z73" s="70">
        <f>Z79</f>
        <v>2</v>
      </c>
      <c r="AA73" s="70">
        <v>0</v>
      </c>
      <c r="AB73" s="70">
        <f>AB75+AB77</f>
        <v>0</v>
      </c>
      <c r="AC73" s="70">
        <v>0</v>
      </c>
      <c r="AD73" s="70">
        <f>AD75+AD77</f>
        <v>0</v>
      </c>
      <c r="AE73" s="70">
        <f>AE75</f>
        <v>0</v>
      </c>
      <c r="AF73" s="70">
        <f>AF75+AF77</f>
        <v>0</v>
      </c>
      <c r="AG73" s="70">
        <f>AG75+AG77</f>
        <v>0</v>
      </c>
      <c r="AH73" s="70">
        <v>0</v>
      </c>
      <c r="AI73" s="70">
        <v>0</v>
      </c>
      <c r="AJ73" s="70">
        <v>0</v>
      </c>
      <c r="AK73" s="70">
        <f>AK75+AK77</f>
        <v>0</v>
      </c>
      <c r="AL73" s="70">
        <v>0</v>
      </c>
      <c r="AM73" s="70">
        <v>0</v>
      </c>
      <c r="AN73" s="70">
        <f t="shared" ref="AN73:AQ73" si="38">AN79</f>
        <v>0</v>
      </c>
      <c r="AO73" s="70">
        <f t="shared" si="38"/>
        <v>0</v>
      </c>
      <c r="AP73" s="72">
        <f t="shared" si="38"/>
        <v>0</v>
      </c>
      <c r="AQ73" s="72">
        <f t="shared" si="38"/>
        <v>0</v>
      </c>
      <c r="AR73" s="72">
        <f>AR79</f>
        <v>0</v>
      </c>
      <c r="AS73" s="72">
        <f>AS79</f>
        <v>0</v>
      </c>
      <c r="AT73" s="64" t="s">
        <v>31</v>
      </c>
      <c r="AU73" s="64" t="s">
        <v>31</v>
      </c>
      <c r="AV73" s="68">
        <v>0</v>
      </c>
      <c r="AW73" s="68">
        <v>0</v>
      </c>
      <c r="AX73" s="68">
        <v>0</v>
      </c>
      <c r="AY73" s="68">
        <v>0</v>
      </c>
      <c r="AZ73" s="68">
        <v>0</v>
      </c>
      <c r="BA73" s="68">
        <v>0</v>
      </c>
      <c r="BB73" s="68">
        <v>0</v>
      </c>
      <c r="BC73" s="68">
        <v>0</v>
      </c>
      <c r="BD73" s="68">
        <v>0</v>
      </c>
      <c r="BE73" s="58"/>
      <c r="BF73" s="58"/>
      <c r="BG73" s="72">
        <f>SUM(E73:AU73)</f>
        <v>22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9" customHeight="1" x14ac:dyDescent="0.2">
      <c r="A74" s="45"/>
      <c r="B74" s="136" t="s">
        <v>85</v>
      </c>
      <c r="C74" s="136" t="s">
        <v>86</v>
      </c>
      <c r="D74" s="28" t="s">
        <v>12</v>
      </c>
      <c r="E74" s="52">
        <v>6</v>
      </c>
      <c r="F74" s="52">
        <v>6</v>
      </c>
      <c r="G74" s="52">
        <v>6</v>
      </c>
      <c r="H74" s="52">
        <v>6</v>
      </c>
      <c r="I74" s="52">
        <v>6</v>
      </c>
      <c r="J74" s="52">
        <v>6</v>
      </c>
      <c r="K74" s="52">
        <v>6</v>
      </c>
      <c r="L74" s="52">
        <v>6</v>
      </c>
      <c r="M74" s="52">
        <v>6</v>
      </c>
      <c r="N74" s="52">
        <v>6</v>
      </c>
      <c r="O74" s="52">
        <v>4</v>
      </c>
      <c r="P74" s="52">
        <v>4</v>
      </c>
      <c r="Q74" s="52">
        <v>6</v>
      </c>
      <c r="R74" s="52">
        <v>8</v>
      </c>
      <c r="S74" s="52">
        <v>8</v>
      </c>
      <c r="T74" s="52">
        <v>10</v>
      </c>
      <c r="U74" s="52"/>
      <c r="V74" s="68">
        <v>0</v>
      </c>
      <c r="W74" s="68">
        <v>0</v>
      </c>
      <c r="X74" s="28">
        <v>4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2</v>
      </c>
      <c r="AE74" s="28">
        <v>2</v>
      </c>
      <c r="AF74" s="28">
        <v>2</v>
      </c>
      <c r="AG74" s="28">
        <v>2</v>
      </c>
      <c r="AH74" s="28">
        <v>4</v>
      </c>
      <c r="AI74" s="28">
        <v>2</v>
      </c>
      <c r="AJ74" s="28">
        <v>4</v>
      </c>
      <c r="AK74" s="28">
        <v>4</v>
      </c>
      <c r="AL74" s="28" t="s">
        <v>54</v>
      </c>
      <c r="AM74" s="28" t="s">
        <v>54</v>
      </c>
      <c r="AN74" s="28">
        <v>4</v>
      </c>
      <c r="AO74" s="28">
        <v>4</v>
      </c>
      <c r="AP74" s="52" t="s">
        <v>54</v>
      </c>
      <c r="AQ74" s="52" t="s">
        <v>54</v>
      </c>
      <c r="AR74" s="52"/>
      <c r="AS74" s="52"/>
      <c r="AT74" s="67" t="s">
        <v>31</v>
      </c>
      <c r="AU74" s="64" t="s">
        <v>31</v>
      </c>
      <c r="AV74" s="68">
        <v>0</v>
      </c>
      <c r="AW74" s="68">
        <v>0</v>
      </c>
      <c r="AX74" s="68">
        <v>0</v>
      </c>
      <c r="AY74" s="68">
        <v>0</v>
      </c>
      <c r="AZ74" s="68">
        <v>0</v>
      </c>
      <c r="BA74" s="68">
        <v>0</v>
      </c>
      <c r="BB74" s="68">
        <v>0</v>
      </c>
      <c r="BC74" s="68">
        <v>0</v>
      </c>
      <c r="BD74" s="68">
        <v>0</v>
      </c>
      <c r="BE74" s="58"/>
      <c r="BF74" s="58"/>
      <c r="BG74" s="52">
        <f>SUM(E74:AU74)</f>
        <v>148</v>
      </c>
      <c r="BH74" s="17"/>
      <c r="BI74" s="17">
        <v>148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39" customHeight="1" x14ac:dyDescent="0.2">
      <c r="A75" s="45"/>
      <c r="B75" s="137"/>
      <c r="C75" s="137"/>
      <c r="D75" s="29" t="s">
        <v>13</v>
      </c>
      <c r="E75" s="54"/>
      <c r="F75" s="54"/>
      <c r="G75" s="54"/>
      <c r="H75" s="54"/>
      <c r="I75" s="54">
        <v>2</v>
      </c>
      <c r="J75" s="54">
        <v>2</v>
      </c>
      <c r="K75" s="54">
        <v>2</v>
      </c>
      <c r="L75" s="54">
        <v>2</v>
      </c>
      <c r="M75" s="54">
        <v>2</v>
      </c>
      <c r="N75" s="54"/>
      <c r="O75" s="54"/>
      <c r="P75" s="54"/>
      <c r="Q75" s="54"/>
      <c r="R75" s="54"/>
      <c r="S75" s="54"/>
      <c r="T75" s="54"/>
      <c r="U75" s="54"/>
      <c r="V75" s="68">
        <v>0</v>
      </c>
      <c r="W75" s="68">
        <v>0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54"/>
      <c r="AQ75" s="54"/>
      <c r="AR75" s="54"/>
      <c r="AS75" s="54"/>
      <c r="AT75" s="67" t="s">
        <v>31</v>
      </c>
      <c r="AU75" s="64" t="s">
        <v>31</v>
      </c>
      <c r="AV75" s="68">
        <v>0</v>
      </c>
      <c r="AW75" s="68">
        <v>0</v>
      </c>
      <c r="AX75" s="68">
        <v>0</v>
      </c>
      <c r="AY75" s="68">
        <v>0</v>
      </c>
      <c r="AZ75" s="68">
        <v>0</v>
      </c>
      <c r="BA75" s="68">
        <v>0</v>
      </c>
      <c r="BB75" s="68">
        <v>0</v>
      </c>
      <c r="BC75" s="68">
        <v>0</v>
      </c>
      <c r="BD75" s="68">
        <v>0</v>
      </c>
      <c r="BE75" s="58"/>
      <c r="BF75" s="58"/>
      <c r="BG75" s="54">
        <f>SUM(E75:AU75)</f>
        <v>10</v>
      </c>
      <c r="BH75" s="17"/>
      <c r="BI75" s="17">
        <v>10</v>
      </c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3" customHeight="1" x14ac:dyDescent="0.2">
      <c r="A76" s="45"/>
      <c r="B76" s="136" t="s">
        <v>87</v>
      </c>
      <c r="C76" s="136" t="s">
        <v>88</v>
      </c>
      <c r="D76" s="28" t="s">
        <v>12</v>
      </c>
      <c r="E76" s="52">
        <v>4</v>
      </c>
      <c r="F76" s="52">
        <v>4</v>
      </c>
      <c r="G76" s="52">
        <v>4</v>
      </c>
      <c r="H76" s="52">
        <v>4</v>
      </c>
      <c r="I76" s="52">
        <v>4</v>
      </c>
      <c r="J76" s="52">
        <v>2</v>
      </c>
      <c r="K76" s="52">
        <v>0</v>
      </c>
      <c r="L76" s="52">
        <v>2</v>
      </c>
      <c r="M76" s="52">
        <v>4</v>
      </c>
      <c r="N76" s="52">
        <v>4</v>
      </c>
      <c r="O76" s="52">
        <v>4</v>
      </c>
      <c r="P76" s="52">
        <v>6</v>
      </c>
      <c r="Q76" s="52">
        <v>8</v>
      </c>
      <c r="R76" s="52">
        <v>8</v>
      </c>
      <c r="S76" s="52">
        <v>8</v>
      </c>
      <c r="T76" s="52">
        <v>4</v>
      </c>
      <c r="U76" s="52"/>
      <c r="V76" s="68">
        <v>0</v>
      </c>
      <c r="W76" s="68">
        <v>0</v>
      </c>
      <c r="X76" s="28">
        <v>4</v>
      </c>
      <c r="Y76" s="28">
        <v>4</v>
      </c>
      <c r="Z76" s="28">
        <v>2</v>
      </c>
      <c r="AA76" s="28">
        <v>2</v>
      </c>
      <c r="AB76" s="28">
        <v>2</v>
      </c>
      <c r="AC76" s="28">
        <v>2</v>
      </c>
      <c r="AD76" s="28">
        <v>4</v>
      </c>
      <c r="AE76" s="28">
        <v>2</v>
      </c>
      <c r="AF76" s="28">
        <v>2</v>
      </c>
      <c r="AG76" s="28">
        <v>2</v>
      </c>
      <c r="AH76" s="28">
        <v>2</v>
      </c>
      <c r="AI76" s="28">
        <v>2</v>
      </c>
      <c r="AJ76" s="28">
        <v>2</v>
      </c>
      <c r="AK76" s="28">
        <v>2</v>
      </c>
      <c r="AL76" s="28" t="s">
        <v>54</v>
      </c>
      <c r="AM76" s="28" t="s">
        <v>54</v>
      </c>
      <c r="AN76" s="28"/>
      <c r="AO76" s="28"/>
      <c r="AP76" s="52" t="s">
        <v>54</v>
      </c>
      <c r="AQ76" s="52" t="s">
        <v>54</v>
      </c>
      <c r="AR76" s="52"/>
      <c r="AS76" s="52"/>
      <c r="AT76" s="67" t="s">
        <v>31</v>
      </c>
      <c r="AU76" s="64" t="s">
        <v>31</v>
      </c>
      <c r="AV76" s="68">
        <v>0</v>
      </c>
      <c r="AW76" s="68">
        <v>0</v>
      </c>
      <c r="AX76" s="68">
        <v>0</v>
      </c>
      <c r="AY76" s="68">
        <v>0</v>
      </c>
      <c r="AZ76" s="68">
        <v>0</v>
      </c>
      <c r="BA76" s="68">
        <v>0</v>
      </c>
      <c r="BB76" s="68">
        <v>0</v>
      </c>
      <c r="BC76" s="68">
        <v>0</v>
      </c>
      <c r="BD76" s="68">
        <v>0</v>
      </c>
      <c r="BE76" s="58"/>
      <c r="BF76" s="58"/>
      <c r="BG76" s="52">
        <f>SUM(E76:AU76)</f>
        <v>104</v>
      </c>
      <c r="BH76" s="17"/>
      <c r="BI76" s="17">
        <v>104</v>
      </c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1.5" customHeight="1" x14ac:dyDescent="0.2">
      <c r="A77" s="45"/>
      <c r="B77" s="137"/>
      <c r="C77" s="137"/>
      <c r="D77" s="29" t="s">
        <v>13</v>
      </c>
      <c r="E77" s="54"/>
      <c r="F77" s="54"/>
      <c r="G77" s="54"/>
      <c r="H77" s="54"/>
      <c r="I77" s="54"/>
      <c r="J77" s="54"/>
      <c r="K77" s="54"/>
      <c r="L77" s="54"/>
      <c r="M77" s="54"/>
      <c r="N77" s="54">
        <v>2</v>
      </c>
      <c r="O77" s="54">
        <v>2</v>
      </c>
      <c r="P77" s="54">
        <v>2</v>
      </c>
      <c r="Q77" s="54"/>
      <c r="R77" s="54"/>
      <c r="S77" s="54"/>
      <c r="T77" s="54"/>
      <c r="U77" s="54"/>
      <c r="V77" s="68">
        <v>0</v>
      </c>
      <c r="W77" s="68">
        <v>0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54"/>
      <c r="AQ77" s="54"/>
      <c r="AR77" s="54"/>
      <c r="AS77" s="54"/>
      <c r="AT77" s="67" t="s">
        <v>31</v>
      </c>
      <c r="AU77" s="64" t="s">
        <v>31</v>
      </c>
      <c r="AV77" s="68">
        <v>0</v>
      </c>
      <c r="AW77" s="68">
        <v>0</v>
      </c>
      <c r="AX77" s="68">
        <v>0</v>
      </c>
      <c r="AY77" s="68">
        <v>0</v>
      </c>
      <c r="AZ77" s="68">
        <v>0</v>
      </c>
      <c r="BA77" s="68">
        <v>0</v>
      </c>
      <c r="BB77" s="68">
        <v>0</v>
      </c>
      <c r="BC77" s="68">
        <v>0</v>
      </c>
      <c r="BD77" s="68">
        <v>0</v>
      </c>
      <c r="BE77" s="58"/>
      <c r="BF77" s="58"/>
      <c r="BG77" s="54">
        <f>SUM(E77:AS77)</f>
        <v>6</v>
      </c>
      <c r="BH77" s="17"/>
      <c r="BI77" s="17">
        <v>6</v>
      </c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29.25" customHeight="1" x14ac:dyDescent="0.2">
      <c r="A78" s="45"/>
      <c r="B78" s="136" t="s">
        <v>89</v>
      </c>
      <c r="C78" s="136" t="s">
        <v>90</v>
      </c>
      <c r="D78" s="28" t="s">
        <v>12</v>
      </c>
      <c r="E78" s="52" t="s">
        <v>54</v>
      </c>
      <c r="F78" s="52" t="s">
        <v>54</v>
      </c>
      <c r="G78" s="52" t="s">
        <v>54</v>
      </c>
      <c r="H78" s="52" t="s">
        <v>54</v>
      </c>
      <c r="I78" s="52" t="s">
        <v>54</v>
      </c>
      <c r="J78" s="52" t="s">
        <v>54</v>
      </c>
      <c r="K78" s="52" t="s">
        <v>54</v>
      </c>
      <c r="L78" s="52" t="s">
        <v>54</v>
      </c>
      <c r="M78" s="52" t="s">
        <v>54</v>
      </c>
      <c r="N78" s="52" t="s">
        <v>54</v>
      </c>
      <c r="O78" s="52" t="s">
        <v>54</v>
      </c>
      <c r="P78" s="52" t="s">
        <v>54</v>
      </c>
      <c r="Q78" s="52" t="s">
        <v>54</v>
      </c>
      <c r="R78" s="52" t="s">
        <v>54</v>
      </c>
      <c r="S78" s="52" t="s">
        <v>54</v>
      </c>
      <c r="T78" s="52" t="s">
        <v>54</v>
      </c>
      <c r="U78" s="52" t="s">
        <v>54</v>
      </c>
      <c r="V78" s="68">
        <v>0</v>
      </c>
      <c r="W78" s="68">
        <v>0</v>
      </c>
      <c r="X78" s="28">
        <v>6</v>
      </c>
      <c r="Y78" s="28">
        <v>6</v>
      </c>
      <c r="Z78" s="28">
        <v>6</v>
      </c>
      <c r="AA78" s="28">
        <v>6</v>
      </c>
      <c r="AB78" s="28">
        <v>4</v>
      </c>
      <c r="AC78" s="28">
        <v>4</v>
      </c>
      <c r="AD78" s="28">
        <v>2</v>
      </c>
      <c r="AE78" s="28">
        <v>2</v>
      </c>
      <c r="AF78" s="28">
        <v>2</v>
      </c>
      <c r="AG78" s="28">
        <v>2</v>
      </c>
      <c r="AH78" s="28">
        <v>6</v>
      </c>
      <c r="AI78" s="28">
        <v>6</v>
      </c>
      <c r="AJ78" s="28">
        <v>6</v>
      </c>
      <c r="AK78" s="28">
        <v>12</v>
      </c>
      <c r="AL78" s="28" t="s">
        <v>54</v>
      </c>
      <c r="AM78" s="28" t="s">
        <v>54</v>
      </c>
      <c r="AN78" s="28">
        <v>12</v>
      </c>
      <c r="AO78" s="28">
        <v>14</v>
      </c>
      <c r="AP78" s="28"/>
      <c r="AQ78" s="28"/>
      <c r="AR78" s="28"/>
      <c r="AS78" s="28"/>
      <c r="AT78" s="67" t="s">
        <v>31</v>
      </c>
      <c r="AU78" s="67">
        <v>2</v>
      </c>
      <c r="AV78" s="68">
        <v>0</v>
      </c>
      <c r="AW78" s="68">
        <v>0</v>
      </c>
      <c r="AX78" s="68">
        <v>0</v>
      </c>
      <c r="AY78" s="68">
        <v>0</v>
      </c>
      <c r="AZ78" s="68">
        <v>0</v>
      </c>
      <c r="BA78" s="68">
        <v>0</v>
      </c>
      <c r="BB78" s="68">
        <v>0</v>
      </c>
      <c r="BC78" s="68">
        <v>0</v>
      </c>
      <c r="BD78" s="68">
        <v>0</v>
      </c>
      <c r="BE78" s="28">
        <f t="shared" ref="BE78:BE79" si="39">SUM(Y78:AU78)</f>
        <v>92</v>
      </c>
      <c r="BF78" s="28"/>
      <c r="BG78" s="28">
        <f>SUM(E78:BD78)</f>
        <v>98</v>
      </c>
      <c r="BH78" s="17"/>
      <c r="BI78" s="17">
        <v>98</v>
      </c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1.5" customHeight="1" x14ac:dyDescent="0.2">
      <c r="A79" s="45"/>
      <c r="B79" s="137"/>
      <c r="C79" s="137"/>
      <c r="D79" s="29" t="s">
        <v>13</v>
      </c>
      <c r="E79" s="54" t="s">
        <v>54</v>
      </c>
      <c r="F79" s="54"/>
      <c r="G79" s="54"/>
      <c r="H79" s="54"/>
      <c r="I79" s="54" t="s">
        <v>54</v>
      </c>
      <c r="J79" s="54"/>
      <c r="K79" s="54"/>
      <c r="L79" s="54" t="s">
        <v>54</v>
      </c>
      <c r="M79" s="54"/>
      <c r="N79" s="54"/>
      <c r="O79" s="54" t="s">
        <v>54</v>
      </c>
      <c r="P79" s="54" t="s">
        <v>54</v>
      </c>
      <c r="Q79" s="54" t="s">
        <v>54</v>
      </c>
      <c r="R79" s="54"/>
      <c r="S79" s="54" t="s">
        <v>54</v>
      </c>
      <c r="T79" s="54" t="s">
        <v>54</v>
      </c>
      <c r="U79" s="54"/>
      <c r="V79" s="68">
        <v>0</v>
      </c>
      <c r="W79" s="68">
        <v>0</v>
      </c>
      <c r="X79" s="29">
        <v>2</v>
      </c>
      <c r="Y79" s="29">
        <v>2</v>
      </c>
      <c r="Z79" s="29">
        <v>2</v>
      </c>
      <c r="AA79" s="29" t="s">
        <v>54</v>
      </c>
      <c r="AB79" s="29" t="s">
        <v>54</v>
      </c>
      <c r="AC79" s="29" t="s">
        <v>54</v>
      </c>
      <c r="AD79" s="29"/>
      <c r="AE79" s="29" t="s">
        <v>54</v>
      </c>
      <c r="AF79" s="29"/>
      <c r="AG79" s="29" t="s">
        <v>54</v>
      </c>
      <c r="AH79" s="29" t="s">
        <v>54</v>
      </c>
      <c r="AI79" s="29" t="s">
        <v>54</v>
      </c>
      <c r="AJ79" s="29" t="s">
        <v>54</v>
      </c>
      <c r="AK79" s="29" t="s">
        <v>54</v>
      </c>
      <c r="AL79" s="29" t="s">
        <v>54</v>
      </c>
      <c r="AM79" s="29" t="s">
        <v>54</v>
      </c>
      <c r="AN79" s="29"/>
      <c r="AO79" s="29"/>
      <c r="AP79" s="29"/>
      <c r="AQ79" s="29"/>
      <c r="AR79" s="29"/>
      <c r="AS79" s="29"/>
      <c r="AT79" s="67" t="s">
        <v>54</v>
      </c>
      <c r="AU79" s="64" t="s">
        <v>31</v>
      </c>
      <c r="AV79" s="68">
        <v>0</v>
      </c>
      <c r="AW79" s="68">
        <v>0</v>
      </c>
      <c r="AX79" s="68">
        <v>0</v>
      </c>
      <c r="AY79" s="68">
        <v>0</v>
      </c>
      <c r="AZ79" s="68">
        <v>0</v>
      </c>
      <c r="BA79" s="68">
        <v>0</v>
      </c>
      <c r="BB79" s="68">
        <v>0</v>
      </c>
      <c r="BC79" s="68">
        <v>0</v>
      </c>
      <c r="BD79" s="68">
        <v>0</v>
      </c>
      <c r="BE79" s="29">
        <f t="shared" si="39"/>
        <v>4</v>
      </c>
      <c r="BF79" s="29"/>
      <c r="BG79" s="29">
        <f t="shared" ref="BG79:BG81" si="40">SUM(E79:BD79)</f>
        <v>6</v>
      </c>
      <c r="BH79" s="17"/>
      <c r="BI79" s="17">
        <v>6</v>
      </c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27" customHeight="1" x14ac:dyDescent="0.2">
      <c r="A80" s="45"/>
      <c r="B80" s="30" t="s">
        <v>91</v>
      </c>
      <c r="C80" s="30" t="s">
        <v>20</v>
      </c>
      <c r="D80" s="30" t="s">
        <v>12</v>
      </c>
      <c r="E80" s="59"/>
      <c r="F80" s="59" t="s">
        <v>54</v>
      </c>
      <c r="G80" s="59" t="s">
        <v>54</v>
      </c>
      <c r="H80" s="59" t="s">
        <v>54</v>
      </c>
      <c r="I80" s="59" t="s">
        <v>54</v>
      </c>
      <c r="J80" s="59"/>
      <c r="K80" s="59"/>
      <c r="L80" s="59"/>
      <c r="M80" s="59"/>
      <c r="N80" s="59"/>
      <c r="O80" s="59"/>
      <c r="P80" s="59"/>
      <c r="Q80" s="59"/>
      <c r="R80" s="59"/>
      <c r="S80" s="59" t="s">
        <v>54</v>
      </c>
      <c r="T80" s="59" t="s">
        <v>54</v>
      </c>
      <c r="U80" s="59" t="s">
        <v>54</v>
      </c>
      <c r="V80" s="68">
        <v>0</v>
      </c>
      <c r="W80" s="68">
        <v>0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 t="s">
        <v>54</v>
      </c>
      <c r="AN80" s="30" t="s">
        <v>54</v>
      </c>
      <c r="AO80" s="30" t="s">
        <v>54</v>
      </c>
      <c r="AP80" s="30">
        <v>36</v>
      </c>
      <c r="AQ80" s="30">
        <v>36</v>
      </c>
      <c r="AR80" s="30"/>
      <c r="AS80" s="30"/>
      <c r="AT80" s="64" t="s">
        <v>31</v>
      </c>
      <c r="AU80" s="64" t="s">
        <v>31</v>
      </c>
      <c r="AV80" s="68">
        <v>0</v>
      </c>
      <c r="AW80" s="68">
        <v>0</v>
      </c>
      <c r="AX80" s="68">
        <v>0</v>
      </c>
      <c r="AY80" s="68">
        <v>0</v>
      </c>
      <c r="AZ80" s="68">
        <v>0</v>
      </c>
      <c r="BA80" s="68">
        <v>0</v>
      </c>
      <c r="BB80" s="68">
        <v>0</v>
      </c>
      <c r="BC80" s="68">
        <v>0</v>
      </c>
      <c r="BD80" s="68">
        <v>0</v>
      </c>
      <c r="BE80" s="30"/>
      <c r="BF80" s="30"/>
      <c r="BG80" s="30">
        <f t="shared" si="40"/>
        <v>72</v>
      </c>
      <c r="BH80" s="17"/>
      <c r="BI80" s="17">
        <v>72</v>
      </c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45.75" customHeight="1" x14ac:dyDescent="0.2">
      <c r="A81" s="45"/>
      <c r="B81" s="30" t="s">
        <v>92</v>
      </c>
      <c r="C81" s="30" t="s">
        <v>35</v>
      </c>
      <c r="D81" s="30" t="s">
        <v>12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68">
        <v>0</v>
      </c>
      <c r="W81" s="68">
        <v>0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 t="s">
        <v>54</v>
      </c>
      <c r="AQ81" s="30" t="s">
        <v>54</v>
      </c>
      <c r="AR81" s="30">
        <v>36</v>
      </c>
      <c r="AS81" s="30">
        <v>36</v>
      </c>
      <c r="AT81" s="67">
        <v>36</v>
      </c>
      <c r="AU81" s="64" t="s">
        <v>31</v>
      </c>
      <c r="AV81" s="68">
        <v>0</v>
      </c>
      <c r="AW81" s="68">
        <v>0</v>
      </c>
      <c r="AX81" s="68">
        <v>0</v>
      </c>
      <c r="AY81" s="68">
        <v>0</v>
      </c>
      <c r="AZ81" s="68">
        <v>0</v>
      </c>
      <c r="BA81" s="68">
        <v>0</v>
      </c>
      <c r="BB81" s="68">
        <v>0</v>
      </c>
      <c r="BC81" s="68">
        <v>0</v>
      </c>
      <c r="BD81" s="68">
        <v>0</v>
      </c>
      <c r="BE81" s="30"/>
      <c r="BF81" s="30"/>
      <c r="BG81" s="30">
        <f t="shared" si="40"/>
        <v>108</v>
      </c>
      <c r="BH81" s="17"/>
      <c r="BI81" s="17">
        <v>108</v>
      </c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31.5" customHeight="1" x14ac:dyDescent="0.2">
      <c r="A82" s="45"/>
      <c r="B82" s="125" t="s">
        <v>128</v>
      </c>
      <c r="C82" s="125" t="s">
        <v>129</v>
      </c>
      <c r="D82" s="104" t="s">
        <v>12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68">
        <v>0</v>
      </c>
      <c r="W82" s="68">
        <v>0</v>
      </c>
      <c r="X82" s="70">
        <f t="shared" ref="X82:AK82" si="41">X84</f>
        <v>4</v>
      </c>
      <c r="Y82" s="70">
        <f t="shared" si="41"/>
        <v>2</v>
      </c>
      <c r="Z82" s="70">
        <f t="shared" si="41"/>
        <v>2</v>
      </c>
      <c r="AA82" s="70">
        <f t="shared" si="41"/>
        <v>2</v>
      </c>
      <c r="AB82" s="70">
        <f t="shared" si="41"/>
        <v>2</v>
      </c>
      <c r="AC82" s="70">
        <f t="shared" si="41"/>
        <v>2</v>
      </c>
      <c r="AD82" s="70">
        <f t="shared" si="41"/>
        <v>2</v>
      </c>
      <c r="AE82" s="70">
        <f t="shared" si="41"/>
        <v>2</v>
      </c>
      <c r="AF82" s="70">
        <f t="shared" si="41"/>
        <v>2</v>
      </c>
      <c r="AG82" s="70">
        <f t="shared" si="41"/>
        <v>2</v>
      </c>
      <c r="AH82" s="70">
        <f t="shared" si="41"/>
        <v>2</v>
      </c>
      <c r="AI82" s="70">
        <f t="shared" si="41"/>
        <v>2</v>
      </c>
      <c r="AJ82" s="70">
        <f t="shared" si="41"/>
        <v>2</v>
      </c>
      <c r="AK82" s="70">
        <f t="shared" si="41"/>
        <v>2</v>
      </c>
      <c r="AL82" s="70">
        <v>0</v>
      </c>
      <c r="AM82" s="70">
        <v>0</v>
      </c>
      <c r="AN82" s="70">
        <f>AN84</f>
        <v>2</v>
      </c>
      <c r="AO82" s="70">
        <f>AO84</f>
        <v>2</v>
      </c>
      <c r="AP82" s="70">
        <v>0</v>
      </c>
      <c r="AQ82" s="70">
        <v>0</v>
      </c>
      <c r="AR82" s="70">
        <v>0</v>
      </c>
      <c r="AS82" s="70">
        <v>0</v>
      </c>
      <c r="AT82" s="64"/>
      <c r="AU82" s="64"/>
      <c r="AV82" s="68">
        <v>0</v>
      </c>
      <c r="AW82" s="68">
        <v>0</v>
      </c>
      <c r="AX82" s="68">
        <v>0</v>
      </c>
      <c r="AY82" s="68">
        <v>0</v>
      </c>
      <c r="AZ82" s="68">
        <v>0</v>
      </c>
      <c r="BA82" s="68">
        <v>0</v>
      </c>
      <c r="BB82" s="68">
        <v>0</v>
      </c>
      <c r="BC82" s="68">
        <v>0</v>
      </c>
      <c r="BD82" s="68">
        <v>0</v>
      </c>
      <c r="BE82" s="30"/>
      <c r="BF82" s="30"/>
      <c r="BG82" s="70">
        <f>SUM(E82:AS82)</f>
        <v>34</v>
      </c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34.5" customHeight="1" x14ac:dyDescent="0.2">
      <c r="A83" s="45"/>
      <c r="B83" s="126"/>
      <c r="C83" s="126"/>
      <c r="D83" s="104" t="s">
        <v>13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68">
        <v>0</v>
      </c>
      <c r="W83" s="68">
        <v>0</v>
      </c>
      <c r="X83" s="70">
        <v>0</v>
      </c>
      <c r="Y83" s="70">
        <v>0</v>
      </c>
      <c r="Z83" s="70">
        <v>0</v>
      </c>
      <c r="AA83" s="70">
        <f>AA85</f>
        <v>2</v>
      </c>
      <c r="AB83" s="70">
        <v>0</v>
      </c>
      <c r="AC83" s="70">
        <v>0</v>
      </c>
      <c r="AD83" s="70">
        <v>0</v>
      </c>
      <c r="AE83" s="70">
        <v>0</v>
      </c>
      <c r="AF83" s="70">
        <v>0</v>
      </c>
      <c r="AG83" s="70">
        <v>0</v>
      </c>
      <c r="AH83" s="70">
        <v>0</v>
      </c>
      <c r="AI83" s="70">
        <v>0</v>
      </c>
      <c r="AJ83" s="70">
        <v>0</v>
      </c>
      <c r="AK83" s="70">
        <v>0</v>
      </c>
      <c r="AL83" s="70">
        <v>0</v>
      </c>
      <c r="AM83" s="70">
        <v>0</v>
      </c>
      <c r="AN83" s="70">
        <v>0</v>
      </c>
      <c r="AO83" s="70">
        <v>0</v>
      </c>
      <c r="AP83" s="70">
        <v>0</v>
      </c>
      <c r="AQ83" s="70">
        <v>0</v>
      </c>
      <c r="AR83" s="70">
        <v>0</v>
      </c>
      <c r="AS83" s="70">
        <v>0</v>
      </c>
      <c r="AT83" s="64"/>
      <c r="AU83" s="64"/>
      <c r="AV83" s="68">
        <v>0</v>
      </c>
      <c r="AW83" s="68">
        <v>0</v>
      </c>
      <c r="AX83" s="68">
        <v>0</v>
      </c>
      <c r="AY83" s="68">
        <v>0</v>
      </c>
      <c r="AZ83" s="68">
        <v>0</v>
      </c>
      <c r="BA83" s="68">
        <v>0</v>
      </c>
      <c r="BB83" s="68">
        <v>0</v>
      </c>
      <c r="BC83" s="68">
        <v>0</v>
      </c>
      <c r="BD83" s="68">
        <v>0</v>
      </c>
      <c r="BE83" s="30"/>
      <c r="BF83" s="30"/>
      <c r="BG83" s="70">
        <f>SUM(E83:AS83)</f>
        <v>2</v>
      </c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34.5" customHeight="1" x14ac:dyDescent="0.2">
      <c r="A84" s="45"/>
      <c r="B84" s="127" t="s">
        <v>130</v>
      </c>
      <c r="C84" s="127" t="s">
        <v>131</v>
      </c>
      <c r="D84" s="28" t="s">
        <v>12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3"/>
      <c r="V84" s="68">
        <v>0</v>
      </c>
      <c r="W84" s="68">
        <v>0</v>
      </c>
      <c r="X84" s="28">
        <v>4</v>
      </c>
      <c r="Y84" s="28">
        <v>2</v>
      </c>
      <c r="Z84" s="28">
        <v>2</v>
      </c>
      <c r="AA84" s="28">
        <v>2</v>
      </c>
      <c r="AB84" s="28">
        <v>2</v>
      </c>
      <c r="AC84" s="28">
        <v>2</v>
      </c>
      <c r="AD84" s="28">
        <v>2</v>
      </c>
      <c r="AE84" s="28">
        <v>2</v>
      </c>
      <c r="AF84" s="28">
        <v>2</v>
      </c>
      <c r="AG84" s="28">
        <v>2</v>
      </c>
      <c r="AH84" s="28">
        <v>2</v>
      </c>
      <c r="AI84" s="28">
        <v>2</v>
      </c>
      <c r="AJ84" s="28">
        <v>2</v>
      </c>
      <c r="AK84" s="28">
        <v>2</v>
      </c>
      <c r="AL84" s="28"/>
      <c r="AM84" s="28"/>
      <c r="AN84" s="28">
        <v>2</v>
      </c>
      <c r="AO84" s="28">
        <v>2</v>
      </c>
      <c r="AP84" s="28"/>
      <c r="AQ84" s="28"/>
      <c r="AR84" s="28"/>
      <c r="AS84" s="28"/>
      <c r="AT84" s="64"/>
      <c r="AU84" s="64"/>
      <c r="AV84" s="68">
        <v>0</v>
      </c>
      <c r="AW84" s="68">
        <v>0</v>
      </c>
      <c r="AX84" s="68">
        <v>0</v>
      </c>
      <c r="AY84" s="68">
        <v>0</v>
      </c>
      <c r="AZ84" s="68">
        <v>0</v>
      </c>
      <c r="BA84" s="68">
        <v>0</v>
      </c>
      <c r="BB84" s="68">
        <v>0</v>
      </c>
      <c r="BC84" s="68">
        <v>0</v>
      </c>
      <c r="BD84" s="68">
        <v>0</v>
      </c>
      <c r="BE84" s="30"/>
      <c r="BF84" s="30"/>
      <c r="BG84" s="28">
        <f>SUM(E84:AS84)</f>
        <v>34</v>
      </c>
      <c r="BH84" s="17"/>
      <c r="BI84" s="17">
        <v>34</v>
      </c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27.75" customHeight="1" x14ac:dyDescent="0.2">
      <c r="A85" s="45"/>
      <c r="B85" s="128"/>
      <c r="C85" s="128"/>
      <c r="D85" s="29" t="s">
        <v>13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68">
        <v>0</v>
      </c>
      <c r="W85" s="68">
        <v>0</v>
      </c>
      <c r="X85" s="29"/>
      <c r="Y85" s="29"/>
      <c r="Z85" s="29"/>
      <c r="AA85" s="29">
        <v>2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64"/>
      <c r="AU85" s="64"/>
      <c r="AV85" s="68">
        <v>0</v>
      </c>
      <c r="AW85" s="68">
        <v>0</v>
      </c>
      <c r="AX85" s="68">
        <v>0</v>
      </c>
      <c r="AY85" s="68">
        <v>0</v>
      </c>
      <c r="AZ85" s="68">
        <v>0</v>
      </c>
      <c r="BA85" s="68">
        <v>0</v>
      </c>
      <c r="BB85" s="68">
        <v>0</v>
      </c>
      <c r="BC85" s="68">
        <v>0</v>
      </c>
      <c r="BD85" s="68">
        <v>0</v>
      </c>
      <c r="BE85" s="30"/>
      <c r="BF85" s="30"/>
      <c r="BG85" s="29">
        <f>SUM(E85:AS85)</f>
        <v>2</v>
      </c>
      <c r="BH85" s="17"/>
      <c r="BI85" s="17">
        <v>2</v>
      </c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28.5" customHeight="1" x14ac:dyDescent="0.2">
      <c r="A86" s="45"/>
      <c r="B86" s="138" t="s">
        <v>30</v>
      </c>
      <c r="C86" s="138"/>
      <c r="D86" s="138"/>
      <c r="E86" s="53">
        <f t="shared" ref="E86:T86" si="42">E36+E44+E52+E64</f>
        <v>32</v>
      </c>
      <c r="F86" s="53">
        <f t="shared" si="42"/>
        <v>32</v>
      </c>
      <c r="G86" s="53">
        <f t="shared" si="42"/>
        <v>32</v>
      </c>
      <c r="H86" s="53">
        <f t="shared" si="42"/>
        <v>32</v>
      </c>
      <c r="I86" s="53">
        <f t="shared" si="42"/>
        <v>32</v>
      </c>
      <c r="J86" s="53">
        <f t="shared" si="42"/>
        <v>32</v>
      </c>
      <c r="K86" s="53">
        <f t="shared" si="42"/>
        <v>32</v>
      </c>
      <c r="L86" s="53">
        <f t="shared" si="42"/>
        <v>34</v>
      </c>
      <c r="M86" s="53">
        <f t="shared" si="42"/>
        <v>34</v>
      </c>
      <c r="N86" s="53">
        <f t="shared" si="42"/>
        <v>34</v>
      </c>
      <c r="O86" s="53">
        <f t="shared" si="42"/>
        <v>34</v>
      </c>
      <c r="P86" s="53">
        <f t="shared" si="42"/>
        <v>34</v>
      </c>
      <c r="Q86" s="53">
        <f t="shared" si="42"/>
        <v>34</v>
      </c>
      <c r="R86" s="53">
        <f t="shared" si="42"/>
        <v>34</v>
      </c>
      <c r="S86" s="53">
        <f t="shared" si="42"/>
        <v>34</v>
      </c>
      <c r="T86" s="53">
        <f t="shared" si="42"/>
        <v>34</v>
      </c>
      <c r="U86" s="53">
        <f>U64</f>
        <v>36</v>
      </c>
      <c r="V86" s="68">
        <v>0</v>
      </c>
      <c r="W86" s="68">
        <v>0</v>
      </c>
      <c r="X86" s="53">
        <f t="shared" ref="X86:AK86" si="43">X36+X44+X52+X64</f>
        <v>34</v>
      </c>
      <c r="Y86" s="53">
        <f t="shared" si="43"/>
        <v>34</v>
      </c>
      <c r="Z86" s="53">
        <f t="shared" si="43"/>
        <v>34</v>
      </c>
      <c r="AA86" s="53">
        <f t="shared" si="43"/>
        <v>34</v>
      </c>
      <c r="AB86" s="53">
        <f t="shared" si="43"/>
        <v>34</v>
      </c>
      <c r="AC86" s="53">
        <f t="shared" si="43"/>
        <v>34</v>
      </c>
      <c r="AD86" s="53">
        <f t="shared" si="43"/>
        <v>34</v>
      </c>
      <c r="AE86" s="53">
        <f t="shared" si="43"/>
        <v>34</v>
      </c>
      <c r="AF86" s="53">
        <f t="shared" si="43"/>
        <v>34</v>
      </c>
      <c r="AG86" s="53">
        <f t="shared" si="43"/>
        <v>34</v>
      </c>
      <c r="AH86" s="53">
        <f t="shared" si="43"/>
        <v>34</v>
      </c>
      <c r="AI86" s="53">
        <f t="shared" si="43"/>
        <v>34</v>
      </c>
      <c r="AJ86" s="53">
        <f t="shared" si="43"/>
        <v>34</v>
      </c>
      <c r="AK86" s="53">
        <f t="shared" si="43"/>
        <v>34</v>
      </c>
      <c r="AL86" s="53">
        <f>AL44+AL52+AL64</f>
        <v>36</v>
      </c>
      <c r="AM86" s="53">
        <f>AM44+AM52+AM64</f>
        <v>36</v>
      </c>
      <c r="AN86" s="53">
        <f>AN36+AN44+AN52+AN64</f>
        <v>36</v>
      </c>
      <c r="AO86" s="53">
        <f>AO36+AO44+AO52+AO64</f>
        <v>36</v>
      </c>
      <c r="AP86" s="53">
        <f t="shared" ref="AP86:AU86" si="44">AP64</f>
        <v>36</v>
      </c>
      <c r="AQ86" s="53">
        <f t="shared" si="44"/>
        <v>36</v>
      </c>
      <c r="AR86" s="53">
        <f t="shared" si="44"/>
        <v>36</v>
      </c>
      <c r="AS86" s="53">
        <f t="shared" si="44"/>
        <v>36</v>
      </c>
      <c r="AT86" s="64">
        <f t="shared" si="44"/>
        <v>36</v>
      </c>
      <c r="AU86" s="64">
        <f t="shared" si="44"/>
        <v>2</v>
      </c>
      <c r="AV86" s="68">
        <v>0</v>
      </c>
      <c r="AW86" s="68">
        <v>0</v>
      </c>
      <c r="AX86" s="68">
        <v>0</v>
      </c>
      <c r="AY86" s="68">
        <v>0</v>
      </c>
      <c r="AZ86" s="68">
        <v>0</v>
      </c>
      <c r="BA86" s="68">
        <v>0</v>
      </c>
      <c r="BB86" s="68">
        <v>0</v>
      </c>
      <c r="BC86" s="68">
        <v>0</v>
      </c>
      <c r="BD86" s="68">
        <v>0</v>
      </c>
      <c r="BE86" s="53"/>
      <c r="BF86" s="53"/>
      <c r="BG86" s="53">
        <f>SUM(E86:BD86)</f>
        <v>1368</v>
      </c>
      <c r="BH86" s="87"/>
      <c r="BI86" s="17">
        <v>1368</v>
      </c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26.25" customHeight="1" x14ac:dyDescent="0.2">
      <c r="A87" s="46"/>
      <c r="B87" s="138" t="s">
        <v>15</v>
      </c>
      <c r="C87" s="138"/>
      <c r="D87" s="138"/>
      <c r="E87" s="53">
        <f t="shared" ref="E87:T87" si="45">E37+E45+E53+E65</f>
        <v>4</v>
      </c>
      <c r="F87" s="53">
        <f t="shared" si="45"/>
        <v>4</v>
      </c>
      <c r="G87" s="53">
        <f t="shared" si="45"/>
        <v>4</v>
      </c>
      <c r="H87" s="53">
        <f t="shared" si="45"/>
        <v>4</v>
      </c>
      <c r="I87" s="53">
        <f t="shared" si="45"/>
        <v>4</v>
      </c>
      <c r="J87" s="53">
        <f t="shared" si="45"/>
        <v>4</v>
      </c>
      <c r="K87" s="53">
        <f t="shared" si="45"/>
        <v>4</v>
      </c>
      <c r="L87" s="53">
        <f t="shared" si="45"/>
        <v>2</v>
      </c>
      <c r="M87" s="53">
        <f t="shared" si="45"/>
        <v>2</v>
      </c>
      <c r="N87" s="53">
        <f t="shared" si="45"/>
        <v>2</v>
      </c>
      <c r="O87" s="53">
        <f t="shared" si="45"/>
        <v>2</v>
      </c>
      <c r="P87" s="53">
        <f t="shared" si="45"/>
        <v>2</v>
      </c>
      <c r="Q87" s="53">
        <f t="shared" si="45"/>
        <v>2</v>
      </c>
      <c r="R87" s="53">
        <f t="shared" si="45"/>
        <v>2</v>
      </c>
      <c r="S87" s="53">
        <f t="shared" si="45"/>
        <v>2</v>
      </c>
      <c r="T87" s="53">
        <f t="shared" si="45"/>
        <v>2</v>
      </c>
      <c r="U87" s="53">
        <f>U65</f>
        <v>0</v>
      </c>
      <c r="V87" s="68">
        <v>0</v>
      </c>
      <c r="W87" s="68">
        <v>0</v>
      </c>
      <c r="X87" s="53">
        <f>X65</f>
        <v>2</v>
      </c>
      <c r="Y87" s="53">
        <f>Y53+Y65</f>
        <v>2</v>
      </c>
      <c r="Z87" s="53">
        <f>Z45+Z53+Z65</f>
        <v>2</v>
      </c>
      <c r="AA87" s="53">
        <f>AA37+AA45+AA53+AA65</f>
        <v>2</v>
      </c>
      <c r="AB87" s="53">
        <f>AB37+AB45+AB53+AB65</f>
        <v>2</v>
      </c>
      <c r="AC87" s="53">
        <f>AC37+AC45+AC53+AC65</f>
        <v>2</v>
      </c>
      <c r="AD87" s="53">
        <f>AD37+AD45+AD53+AD65</f>
        <v>2</v>
      </c>
      <c r="AE87" s="53">
        <f>AE37+AE45+AE53+AE65</f>
        <v>2</v>
      </c>
      <c r="AF87" s="53">
        <f>AF37+AF37+AF45+AF53+AF65</f>
        <v>2</v>
      </c>
      <c r="AG87" s="53">
        <f>AG37+AG45+AG53+AG65</f>
        <v>2</v>
      </c>
      <c r="AH87" s="53">
        <f>AH37+AH45+AH53+AH65</f>
        <v>2</v>
      </c>
      <c r="AI87" s="53">
        <f>AI37+AI45+AI53+AI65</f>
        <v>2</v>
      </c>
      <c r="AJ87" s="53">
        <f>AJ37+AJ45+AJ53+AJ65</f>
        <v>2</v>
      </c>
      <c r="AK87" s="53">
        <f>AK37+AK45+AK53+AK65</f>
        <v>2</v>
      </c>
      <c r="AL87" s="53">
        <f>AL45+AL53+AL65</f>
        <v>0</v>
      </c>
      <c r="AM87" s="53">
        <f>AM45+AM53+AM65</f>
        <v>0</v>
      </c>
      <c r="AN87" s="53">
        <v>0</v>
      </c>
      <c r="AO87" s="53">
        <v>0</v>
      </c>
      <c r="AP87" s="53">
        <f>AP53</f>
        <v>0</v>
      </c>
      <c r="AQ87" s="53">
        <f>AQ37</f>
        <v>0</v>
      </c>
      <c r="AR87" s="53">
        <f>AR79</f>
        <v>0</v>
      </c>
      <c r="AS87" s="53">
        <v>0</v>
      </c>
      <c r="AT87" s="64">
        <v>0</v>
      </c>
      <c r="AU87" s="64">
        <v>0</v>
      </c>
      <c r="AV87" s="68">
        <v>0</v>
      </c>
      <c r="AW87" s="68">
        <v>0</v>
      </c>
      <c r="AX87" s="68">
        <v>0</v>
      </c>
      <c r="AY87" s="68">
        <v>0</v>
      </c>
      <c r="AZ87" s="68">
        <v>0</v>
      </c>
      <c r="BA87" s="68">
        <v>0</v>
      </c>
      <c r="BB87" s="68">
        <v>0</v>
      </c>
      <c r="BC87" s="68">
        <v>0</v>
      </c>
      <c r="BD87" s="68">
        <v>0</v>
      </c>
      <c r="BE87" s="53"/>
      <c r="BF87" s="53"/>
      <c r="BG87" s="53">
        <f>SUM(E87:AU87)</f>
        <v>74</v>
      </c>
      <c r="BH87" s="17"/>
      <c r="BI87" s="17">
        <v>74</v>
      </c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39" customHeight="1" x14ac:dyDescent="0.2">
      <c r="A88" s="46"/>
      <c r="B88" s="138" t="s">
        <v>16</v>
      </c>
      <c r="C88" s="138"/>
      <c r="D88" s="138"/>
      <c r="E88" s="53">
        <f t="shared" ref="E88:J88" si="46">E86+E87</f>
        <v>36</v>
      </c>
      <c r="F88" s="53">
        <f t="shared" si="46"/>
        <v>36</v>
      </c>
      <c r="G88" s="53">
        <f t="shared" si="46"/>
        <v>36</v>
      </c>
      <c r="H88" s="53">
        <f t="shared" si="46"/>
        <v>36</v>
      </c>
      <c r="I88" s="53">
        <f t="shared" si="46"/>
        <v>36</v>
      </c>
      <c r="J88" s="53">
        <f t="shared" si="46"/>
        <v>36</v>
      </c>
      <c r="K88" s="53">
        <f>K87+K86</f>
        <v>36</v>
      </c>
      <c r="L88" s="53">
        <f>L87+L86</f>
        <v>36</v>
      </c>
      <c r="M88" s="53">
        <f>M86+M87</f>
        <v>36</v>
      </c>
      <c r="N88" s="53">
        <f>N86+N87</f>
        <v>36</v>
      </c>
      <c r="O88" s="53">
        <f t="shared" ref="O88:T88" si="47">O87+O86</f>
        <v>36</v>
      </c>
      <c r="P88" s="53">
        <f t="shared" si="47"/>
        <v>36</v>
      </c>
      <c r="Q88" s="53">
        <f t="shared" si="47"/>
        <v>36</v>
      </c>
      <c r="R88" s="53">
        <f t="shared" si="47"/>
        <v>36</v>
      </c>
      <c r="S88" s="53">
        <f t="shared" si="47"/>
        <v>36</v>
      </c>
      <c r="T88" s="53">
        <f t="shared" si="47"/>
        <v>36</v>
      </c>
      <c r="U88" s="53">
        <f>U86</f>
        <v>36</v>
      </c>
      <c r="V88" s="68">
        <v>0</v>
      </c>
      <c r="W88" s="68">
        <v>0</v>
      </c>
      <c r="X88" s="53">
        <f>X86+X87</f>
        <v>36</v>
      </c>
      <c r="Y88" s="53">
        <f t="shared" ref="Y88:AP88" si="48">Y87+Y86</f>
        <v>36</v>
      </c>
      <c r="Z88" s="53">
        <f t="shared" si="48"/>
        <v>36</v>
      </c>
      <c r="AA88" s="53">
        <f t="shared" si="48"/>
        <v>36</v>
      </c>
      <c r="AB88" s="53">
        <f t="shared" si="48"/>
        <v>36</v>
      </c>
      <c r="AC88" s="53">
        <f t="shared" si="48"/>
        <v>36</v>
      </c>
      <c r="AD88" s="53">
        <f t="shared" si="48"/>
        <v>36</v>
      </c>
      <c r="AE88" s="53">
        <f t="shared" si="48"/>
        <v>36</v>
      </c>
      <c r="AF88" s="53">
        <f t="shared" si="48"/>
        <v>36</v>
      </c>
      <c r="AG88" s="53">
        <f t="shared" si="48"/>
        <v>36</v>
      </c>
      <c r="AH88" s="53">
        <f t="shared" si="48"/>
        <v>36</v>
      </c>
      <c r="AI88" s="53">
        <f t="shared" si="48"/>
        <v>36</v>
      </c>
      <c r="AJ88" s="53">
        <f t="shared" si="48"/>
        <v>36</v>
      </c>
      <c r="AK88" s="53">
        <f t="shared" si="48"/>
        <v>36</v>
      </c>
      <c r="AL88" s="53">
        <f t="shared" si="48"/>
        <v>36</v>
      </c>
      <c r="AM88" s="53">
        <f t="shared" si="48"/>
        <v>36</v>
      </c>
      <c r="AN88" s="53">
        <f t="shared" si="48"/>
        <v>36</v>
      </c>
      <c r="AO88" s="53">
        <f t="shared" si="48"/>
        <v>36</v>
      </c>
      <c r="AP88" s="53">
        <f t="shared" si="48"/>
        <v>36</v>
      </c>
      <c r="AQ88" s="53">
        <f>AQ86+AQ87</f>
        <v>36</v>
      </c>
      <c r="AR88" s="53">
        <v>36</v>
      </c>
      <c r="AS88" s="53">
        <f>AS86</f>
        <v>36</v>
      </c>
      <c r="AT88" s="64">
        <f>AT86+AT87</f>
        <v>36</v>
      </c>
      <c r="AU88" s="64">
        <f>SUM(AU86:AU87)</f>
        <v>2</v>
      </c>
      <c r="AV88" s="68">
        <v>0</v>
      </c>
      <c r="AW88" s="68">
        <v>0</v>
      </c>
      <c r="AX88" s="68">
        <v>0</v>
      </c>
      <c r="AY88" s="68">
        <v>0</v>
      </c>
      <c r="AZ88" s="68">
        <v>0</v>
      </c>
      <c r="BA88" s="68">
        <v>0</v>
      </c>
      <c r="BB88" s="68">
        <v>0</v>
      </c>
      <c r="BC88" s="68">
        <v>0</v>
      </c>
      <c r="BD88" s="68">
        <v>0</v>
      </c>
      <c r="BE88" s="53"/>
      <c r="BF88" s="53"/>
      <c r="BG88" s="53">
        <f>BG86+BG87</f>
        <v>1442</v>
      </c>
      <c r="BH88" s="17"/>
      <c r="BI88" s="17">
        <f>SUM(BI86:BI87)</f>
        <v>1442</v>
      </c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50.25" customHeight="1" x14ac:dyDescent="0.2">
      <c r="A89" s="143" t="s">
        <v>56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27.75" customHeight="1" x14ac:dyDescent="0.2">
      <c r="A90" s="140" t="s">
        <v>57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2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25.25" customHeight="1" x14ac:dyDescent="0.2">
      <c r="A91" s="202" t="s">
        <v>0</v>
      </c>
      <c r="B91" s="158" t="s">
        <v>1</v>
      </c>
      <c r="C91" s="158" t="s">
        <v>2</v>
      </c>
      <c r="D91" s="24" t="s">
        <v>120</v>
      </c>
      <c r="E91" s="124" t="s">
        <v>4</v>
      </c>
      <c r="F91" s="124"/>
      <c r="G91" s="124"/>
      <c r="H91" s="24" t="s">
        <v>104</v>
      </c>
      <c r="I91" s="124" t="s">
        <v>5</v>
      </c>
      <c r="J91" s="124"/>
      <c r="K91" s="124"/>
      <c r="L91" s="24" t="s">
        <v>105</v>
      </c>
      <c r="M91" s="124" t="s">
        <v>121</v>
      </c>
      <c r="N91" s="124"/>
      <c r="O91" s="124"/>
      <c r="P91" s="124"/>
      <c r="Q91" s="123" t="s">
        <v>122</v>
      </c>
      <c r="R91" s="123"/>
      <c r="S91" s="123"/>
      <c r="T91" s="123"/>
      <c r="U91" s="25" t="s">
        <v>108</v>
      </c>
      <c r="V91" s="25" t="s">
        <v>123</v>
      </c>
      <c r="W91" s="203" t="s">
        <v>6</v>
      </c>
      <c r="X91" s="203"/>
      <c r="Y91" s="203"/>
      <c r="Z91" s="25" t="s">
        <v>110</v>
      </c>
      <c r="AA91" s="203" t="s">
        <v>7</v>
      </c>
      <c r="AB91" s="203"/>
      <c r="AC91" s="25" t="s">
        <v>111</v>
      </c>
      <c r="AD91" s="123" t="s">
        <v>8</v>
      </c>
      <c r="AE91" s="123"/>
      <c r="AF91" s="123"/>
      <c r="AG91" s="123"/>
      <c r="AH91" s="24" t="s">
        <v>124</v>
      </c>
      <c r="AI91" s="124" t="s">
        <v>9</v>
      </c>
      <c r="AJ91" s="124"/>
      <c r="AK91" s="124"/>
      <c r="AL91" s="24" t="s">
        <v>114</v>
      </c>
      <c r="AM91" s="124" t="s">
        <v>125</v>
      </c>
      <c r="AN91" s="124"/>
      <c r="AO91" s="124"/>
      <c r="AP91" s="124"/>
      <c r="AQ91" s="124" t="s">
        <v>126</v>
      </c>
      <c r="AR91" s="124"/>
      <c r="AS91" s="124"/>
      <c r="AT91" s="124"/>
      <c r="AU91" s="110" t="s">
        <v>117</v>
      </c>
      <c r="AV91" s="124" t="s">
        <v>10</v>
      </c>
      <c r="AW91" s="124"/>
      <c r="AX91" s="124"/>
      <c r="AY91" s="24" t="s">
        <v>118</v>
      </c>
      <c r="AZ91" s="124" t="s">
        <v>119</v>
      </c>
      <c r="BA91" s="124"/>
      <c r="BB91" s="124"/>
      <c r="BC91" s="124"/>
      <c r="BD91" s="144" t="s">
        <v>127</v>
      </c>
      <c r="BE91" s="144"/>
      <c r="BF91" s="144"/>
      <c r="BG91" s="144"/>
      <c r="BH91" s="131"/>
    </row>
    <row r="92" spans="1:88" s="13" customFormat="1" ht="18.75" customHeight="1" x14ac:dyDescent="0.2">
      <c r="A92" s="202"/>
      <c r="B92" s="158"/>
      <c r="C92" s="158"/>
      <c r="D92" s="186" t="s">
        <v>11</v>
      </c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  <c r="AT92" s="186"/>
      <c r="AU92" s="186"/>
      <c r="AV92" s="186"/>
      <c r="AW92" s="186"/>
      <c r="AX92" s="186"/>
      <c r="AY92" s="186"/>
      <c r="AZ92" s="186"/>
      <c r="BA92" s="186"/>
      <c r="BB92" s="186"/>
      <c r="BC92" s="186"/>
      <c r="BD92" s="186"/>
      <c r="BE92" s="186"/>
      <c r="BF92" s="186"/>
      <c r="BG92" s="186"/>
      <c r="BH92" s="131"/>
    </row>
    <row r="93" spans="1:88" s="13" customFormat="1" ht="18.75" customHeight="1" x14ac:dyDescent="0.2">
      <c r="A93" s="202"/>
      <c r="B93" s="158"/>
      <c r="C93" s="158"/>
      <c r="D93" s="101">
        <v>1</v>
      </c>
      <c r="E93" s="101">
        <v>2</v>
      </c>
      <c r="F93" s="101">
        <v>3</v>
      </c>
      <c r="G93" s="101">
        <v>4</v>
      </c>
      <c r="H93" s="101">
        <v>5</v>
      </c>
      <c r="I93" s="101">
        <v>6</v>
      </c>
      <c r="J93" s="101">
        <v>7</v>
      </c>
      <c r="K93" s="101">
        <v>8</v>
      </c>
      <c r="L93" s="101">
        <v>9</v>
      </c>
      <c r="M93" s="101">
        <v>10</v>
      </c>
      <c r="N93" s="101">
        <v>11</v>
      </c>
      <c r="O93" s="101">
        <v>12</v>
      </c>
      <c r="P93" s="101">
        <v>13</v>
      </c>
      <c r="Q93" s="101">
        <v>14</v>
      </c>
      <c r="R93" s="101">
        <v>15</v>
      </c>
      <c r="S93" s="101">
        <v>16</v>
      </c>
      <c r="T93" s="101">
        <v>17</v>
      </c>
      <c r="U93" s="101">
        <v>18</v>
      </c>
      <c r="V93" s="101">
        <v>19</v>
      </c>
      <c r="W93" s="101">
        <v>20</v>
      </c>
      <c r="X93" s="101">
        <v>21</v>
      </c>
      <c r="Y93" s="101">
        <v>22</v>
      </c>
      <c r="Z93" s="101">
        <v>23</v>
      </c>
      <c r="AA93" s="101">
        <v>24</v>
      </c>
      <c r="AB93" s="101">
        <v>25</v>
      </c>
      <c r="AC93" s="101">
        <v>26</v>
      </c>
      <c r="AD93" s="101">
        <v>27</v>
      </c>
      <c r="AE93" s="101">
        <v>28</v>
      </c>
      <c r="AF93" s="101">
        <v>29</v>
      </c>
      <c r="AG93" s="101">
        <v>30</v>
      </c>
      <c r="AH93" s="101">
        <v>31</v>
      </c>
      <c r="AI93" s="101">
        <v>32</v>
      </c>
      <c r="AJ93" s="101">
        <v>33</v>
      </c>
      <c r="AK93" s="101">
        <v>34</v>
      </c>
      <c r="AL93" s="101">
        <v>35</v>
      </c>
      <c r="AM93" s="101">
        <v>36</v>
      </c>
      <c r="AN93" s="101">
        <v>37</v>
      </c>
      <c r="AO93" s="101">
        <v>38</v>
      </c>
      <c r="AP93" s="101">
        <v>39</v>
      </c>
      <c r="AQ93" s="101">
        <v>40</v>
      </c>
      <c r="AR93" s="101">
        <v>41</v>
      </c>
      <c r="AS93" s="101">
        <v>42</v>
      </c>
      <c r="AT93" s="101">
        <v>43</v>
      </c>
      <c r="AU93" s="101">
        <v>44</v>
      </c>
      <c r="AV93" s="101">
        <v>45</v>
      </c>
      <c r="AW93" s="101">
        <v>46</v>
      </c>
      <c r="AX93" s="101">
        <v>47</v>
      </c>
      <c r="AY93" s="101">
        <v>48</v>
      </c>
      <c r="AZ93" s="101">
        <v>49</v>
      </c>
      <c r="BA93" s="101">
        <v>50</v>
      </c>
      <c r="BB93" s="101">
        <v>51</v>
      </c>
      <c r="BC93" s="101">
        <v>52</v>
      </c>
      <c r="BD93" s="124" t="s">
        <v>54</v>
      </c>
      <c r="BE93" s="124"/>
      <c r="BF93" s="124"/>
      <c r="BG93" s="124"/>
      <c r="BH93" s="14"/>
      <c r="BI93" s="14"/>
      <c r="BJ93" s="14"/>
      <c r="BK93" s="14"/>
      <c r="BL93" s="15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5"/>
    </row>
    <row r="94" spans="1:88" s="13" customFormat="1" ht="48" customHeight="1" x14ac:dyDescent="0.2">
      <c r="A94" s="80"/>
      <c r="B94" s="77" t="s">
        <v>24</v>
      </c>
      <c r="C94" s="63" t="s">
        <v>25</v>
      </c>
      <c r="D94" s="62"/>
      <c r="E94" s="62"/>
      <c r="F94" s="62"/>
      <c r="G94" s="62"/>
      <c r="H94" s="62"/>
      <c r="I94" s="62"/>
      <c r="J94" s="62"/>
      <c r="K94" s="62"/>
      <c r="L94" s="63"/>
      <c r="M94" s="62"/>
      <c r="N94" s="62"/>
      <c r="O94" s="62"/>
      <c r="P94" s="62"/>
      <c r="Q94" s="62"/>
      <c r="R94" s="62"/>
      <c r="S94" s="62"/>
      <c r="T94" s="62"/>
      <c r="U94" s="68">
        <v>0</v>
      </c>
      <c r="V94" s="68">
        <v>0</v>
      </c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 t="s">
        <v>61</v>
      </c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4" t="s">
        <v>31</v>
      </c>
      <c r="AT94" s="64" t="s">
        <v>31</v>
      </c>
      <c r="AU94" s="68">
        <v>0</v>
      </c>
      <c r="AV94" s="68">
        <v>0</v>
      </c>
      <c r="AW94" s="68">
        <v>0</v>
      </c>
      <c r="AX94" s="68">
        <v>0</v>
      </c>
      <c r="AY94" s="68">
        <v>0</v>
      </c>
      <c r="AZ94" s="68">
        <v>0</v>
      </c>
      <c r="BA94" s="68">
        <v>0</v>
      </c>
      <c r="BB94" s="68">
        <v>0</v>
      </c>
      <c r="BC94" s="68">
        <v>0</v>
      </c>
      <c r="BD94" s="188" t="s">
        <v>61</v>
      </c>
      <c r="BE94" s="189"/>
      <c r="BF94" s="189"/>
      <c r="BG94" s="190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27.75" customHeight="1" x14ac:dyDescent="0.2">
      <c r="A95" s="204" t="s">
        <v>93</v>
      </c>
      <c r="B95" s="88" t="s">
        <v>64</v>
      </c>
      <c r="C95" s="89" t="s">
        <v>65</v>
      </c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8">
        <v>0</v>
      </c>
      <c r="V95" s="68">
        <v>0</v>
      </c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 t="s">
        <v>43</v>
      </c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4" t="s">
        <v>31</v>
      </c>
      <c r="AT95" s="67" t="s">
        <v>31</v>
      </c>
      <c r="AU95" s="68">
        <v>0</v>
      </c>
      <c r="AV95" s="68">
        <v>0</v>
      </c>
      <c r="AW95" s="68">
        <v>0</v>
      </c>
      <c r="AX95" s="68">
        <v>0</v>
      </c>
      <c r="AY95" s="68">
        <v>0</v>
      </c>
      <c r="AZ95" s="68">
        <v>0</v>
      </c>
      <c r="BA95" s="68">
        <v>0</v>
      </c>
      <c r="BB95" s="68">
        <v>0</v>
      </c>
      <c r="BC95" s="68">
        <v>0</v>
      </c>
      <c r="BD95" s="159" t="s">
        <v>43</v>
      </c>
      <c r="BE95" s="160"/>
      <c r="BF95" s="160"/>
      <c r="BG95" s="161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40.5" customHeight="1" x14ac:dyDescent="0.2">
      <c r="A96" s="205"/>
      <c r="B96" s="78" t="s">
        <v>27</v>
      </c>
      <c r="C96" s="29" t="s">
        <v>41</v>
      </c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8">
        <v>0</v>
      </c>
      <c r="V96" s="68">
        <v>0</v>
      </c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4" t="s">
        <v>31</v>
      </c>
      <c r="AT96" s="67" t="s">
        <v>31</v>
      </c>
      <c r="AU96" s="68">
        <v>0</v>
      </c>
      <c r="AV96" s="68">
        <v>0</v>
      </c>
      <c r="AW96" s="68">
        <v>0</v>
      </c>
      <c r="AX96" s="68">
        <v>0</v>
      </c>
      <c r="AY96" s="68">
        <v>0</v>
      </c>
      <c r="AZ96" s="68">
        <v>0</v>
      </c>
      <c r="BA96" s="68">
        <v>0</v>
      </c>
      <c r="BB96" s="68">
        <v>0</v>
      </c>
      <c r="BC96" s="68">
        <v>0</v>
      </c>
      <c r="BD96" s="159" t="s">
        <v>54</v>
      </c>
      <c r="BE96" s="160"/>
      <c r="BF96" s="160"/>
      <c r="BG96" s="161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21.75" customHeight="1" x14ac:dyDescent="0.2">
      <c r="A97" s="205"/>
      <c r="B97" s="78" t="s">
        <v>36</v>
      </c>
      <c r="C97" s="29" t="s">
        <v>28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8">
        <v>0</v>
      </c>
      <c r="V97" s="68">
        <v>0</v>
      </c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4" t="s">
        <v>31</v>
      </c>
      <c r="AT97" s="67" t="s">
        <v>31</v>
      </c>
      <c r="AU97" s="68">
        <v>0</v>
      </c>
      <c r="AV97" s="68">
        <v>0</v>
      </c>
      <c r="AW97" s="68">
        <v>0</v>
      </c>
      <c r="AX97" s="68">
        <v>0</v>
      </c>
      <c r="AY97" s="68">
        <v>0</v>
      </c>
      <c r="AZ97" s="68">
        <v>0</v>
      </c>
      <c r="BA97" s="68">
        <v>0</v>
      </c>
      <c r="BB97" s="68">
        <v>0</v>
      </c>
      <c r="BC97" s="68">
        <v>0</v>
      </c>
      <c r="BD97" s="159" t="s">
        <v>54</v>
      </c>
      <c r="BE97" s="160"/>
      <c r="BF97" s="160"/>
      <c r="BG97" s="161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39" customHeight="1" x14ac:dyDescent="0.2">
      <c r="A98" s="206"/>
      <c r="B98" s="90" t="s">
        <v>66</v>
      </c>
      <c r="C98" s="90" t="s">
        <v>94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8">
        <v>0</v>
      </c>
      <c r="V98" s="68">
        <v>0</v>
      </c>
      <c r="W98" s="64"/>
      <c r="X98" s="64"/>
      <c r="Y98" s="64"/>
      <c r="Z98" s="64"/>
      <c r="AA98" s="64"/>
      <c r="AB98" s="69"/>
      <c r="AC98" s="64"/>
      <c r="AD98" s="64"/>
      <c r="AE98" s="64"/>
      <c r="AF98" s="69" t="s">
        <v>61</v>
      </c>
      <c r="AG98" s="64"/>
      <c r="AH98" s="64"/>
      <c r="AI98" s="69"/>
      <c r="AJ98" s="64"/>
      <c r="AK98" s="64"/>
      <c r="AL98" s="69"/>
      <c r="AM98" s="64"/>
      <c r="AN98" s="69" t="s">
        <v>59</v>
      </c>
      <c r="AO98" s="64"/>
      <c r="AP98" s="64"/>
      <c r="AQ98" s="64"/>
      <c r="AR98" s="64"/>
      <c r="AS98" s="64" t="s">
        <v>31</v>
      </c>
      <c r="AT98" s="64" t="s">
        <v>31</v>
      </c>
      <c r="AU98" s="68">
        <v>0</v>
      </c>
      <c r="AV98" s="68">
        <v>0</v>
      </c>
      <c r="AW98" s="68">
        <v>0</v>
      </c>
      <c r="AX98" s="68">
        <v>0</v>
      </c>
      <c r="AY98" s="68">
        <v>0</v>
      </c>
      <c r="AZ98" s="68">
        <v>0</v>
      </c>
      <c r="BA98" s="68">
        <v>0</v>
      </c>
      <c r="BB98" s="68">
        <v>0</v>
      </c>
      <c r="BC98" s="68">
        <v>0</v>
      </c>
      <c r="BD98" s="196" t="s">
        <v>96</v>
      </c>
      <c r="BE98" s="197"/>
      <c r="BF98" s="197"/>
      <c r="BG98" s="198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21.75" customHeight="1" x14ac:dyDescent="0.2">
      <c r="A99" s="80"/>
      <c r="B99" s="71" t="s">
        <v>95</v>
      </c>
      <c r="C99" s="71" t="s">
        <v>68</v>
      </c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8">
        <v>0</v>
      </c>
      <c r="V99" s="68">
        <v>0</v>
      </c>
      <c r="W99" s="65"/>
      <c r="X99" s="65"/>
      <c r="Y99" s="65"/>
      <c r="Z99" s="65"/>
      <c r="AA99" s="65"/>
      <c r="AB99" s="65"/>
      <c r="AC99" s="65"/>
      <c r="AD99" s="65"/>
      <c r="AE99" s="65"/>
      <c r="AF99" s="65" t="s">
        <v>43</v>
      </c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4" t="s">
        <v>31</v>
      </c>
      <c r="AT99" s="64" t="s">
        <v>31</v>
      </c>
      <c r="AU99" s="68">
        <v>0</v>
      </c>
      <c r="AV99" s="68">
        <v>0</v>
      </c>
      <c r="AW99" s="68">
        <v>0</v>
      </c>
      <c r="AX99" s="68">
        <v>0</v>
      </c>
      <c r="AY99" s="68">
        <v>0</v>
      </c>
      <c r="AZ99" s="68">
        <v>0</v>
      </c>
      <c r="BA99" s="68">
        <v>0</v>
      </c>
      <c r="BB99" s="68">
        <v>0</v>
      </c>
      <c r="BC99" s="68">
        <v>0</v>
      </c>
      <c r="BD99" s="159" t="s">
        <v>61</v>
      </c>
      <c r="BE99" s="160"/>
      <c r="BF99" s="160"/>
      <c r="BG99" s="161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21.75" customHeight="1" x14ac:dyDescent="0.2">
      <c r="A100" s="80"/>
      <c r="B100" s="71" t="s">
        <v>69</v>
      </c>
      <c r="C100" s="91" t="s">
        <v>70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8">
        <v>0</v>
      </c>
      <c r="V100" s="68">
        <v>0</v>
      </c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 t="s">
        <v>43</v>
      </c>
      <c r="AO100" s="65"/>
      <c r="AP100" s="65"/>
      <c r="AQ100" s="65"/>
      <c r="AR100" s="65"/>
      <c r="AS100" s="64" t="s">
        <v>31</v>
      </c>
      <c r="AT100" s="64" t="s">
        <v>31</v>
      </c>
      <c r="AU100" s="68">
        <v>0</v>
      </c>
      <c r="AV100" s="68">
        <v>0</v>
      </c>
      <c r="AW100" s="68">
        <v>0</v>
      </c>
      <c r="AX100" s="68">
        <v>0</v>
      </c>
      <c r="AY100" s="68">
        <v>0</v>
      </c>
      <c r="AZ100" s="68">
        <v>0</v>
      </c>
      <c r="BA100" s="68">
        <v>0</v>
      </c>
      <c r="BB100" s="68">
        <v>0</v>
      </c>
      <c r="BC100" s="68">
        <v>0</v>
      </c>
      <c r="BD100" s="159" t="s">
        <v>61</v>
      </c>
      <c r="BE100" s="160"/>
      <c r="BF100" s="160"/>
      <c r="BG100" s="161"/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27.75" customHeight="1" x14ac:dyDescent="0.2">
      <c r="A101" s="80"/>
      <c r="B101" s="91" t="s">
        <v>72</v>
      </c>
      <c r="C101" s="92" t="s">
        <v>73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8">
        <v>0</v>
      </c>
      <c r="V101" s="68">
        <v>0</v>
      </c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 t="s">
        <v>43</v>
      </c>
      <c r="AO101" s="65"/>
      <c r="AP101" s="65"/>
      <c r="AQ101" s="65"/>
      <c r="AR101" s="65"/>
      <c r="AS101" s="64" t="s">
        <v>31</v>
      </c>
      <c r="AT101" s="64" t="s">
        <v>31</v>
      </c>
      <c r="AU101" s="68">
        <v>0</v>
      </c>
      <c r="AV101" s="68">
        <v>0</v>
      </c>
      <c r="AW101" s="68">
        <v>0</v>
      </c>
      <c r="AX101" s="68">
        <v>0</v>
      </c>
      <c r="AY101" s="68">
        <v>0</v>
      </c>
      <c r="AZ101" s="68">
        <v>0</v>
      </c>
      <c r="BA101" s="68">
        <v>0</v>
      </c>
      <c r="BB101" s="68">
        <v>0</v>
      </c>
      <c r="BC101" s="68">
        <v>0</v>
      </c>
      <c r="BD101" s="159" t="s">
        <v>61</v>
      </c>
      <c r="BE101" s="160"/>
      <c r="BF101" s="160"/>
      <c r="BG101" s="161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39.75" customHeight="1" x14ac:dyDescent="0.2">
      <c r="A102" s="80"/>
      <c r="B102" s="82" t="s">
        <v>23</v>
      </c>
      <c r="C102" s="61" t="s">
        <v>55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>
        <v>0</v>
      </c>
      <c r="V102" s="68">
        <v>0</v>
      </c>
      <c r="W102" s="68"/>
      <c r="X102" s="68"/>
      <c r="Y102" s="68"/>
      <c r="Z102" s="68"/>
      <c r="AA102" s="61"/>
      <c r="AB102" s="68"/>
      <c r="AC102" s="68"/>
      <c r="AD102" s="61"/>
      <c r="AE102" s="68"/>
      <c r="AF102" s="68"/>
      <c r="AG102" s="61"/>
      <c r="AH102" s="61" t="s">
        <v>61</v>
      </c>
      <c r="AI102" s="61"/>
      <c r="AJ102" s="61"/>
      <c r="AK102" s="61" t="s">
        <v>61</v>
      </c>
      <c r="AL102" s="61"/>
      <c r="AM102" s="61"/>
      <c r="AN102" s="61" t="s">
        <v>59</v>
      </c>
      <c r="AO102" s="61" t="s">
        <v>60</v>
      </c>
      <c r="AP102" s="61"/>
      <c r="AQ102" s="61"/>
      <c r="AR102" s="61"/>
      <c r="AS102" s="64" t="s">
        <v>31</v>
      </c>
      <c r="AT102" s="64" t="s">
        <v>31</v>
      </c>
      <c r="AU102" s="68">
        <v>0</v>
      </c>
      <c r="AV102" s="68">
        <v>0</v>
      </c>
      <c r="AW102" s="68">
        <v>0</v>
      </c>
      <c r="AX102" s="68">
        <v>0</v>
      </c>
      <c r="AY102" s="68">
        <v>0</v>
      </c>
      <c r="AZ102" s="68">
        <v>0</v>
      </c>
      <c r="BA102" s="68">
        <v>0</v>
      </c>
      <c r="BB102" s="68">
        <v>0</v>
      </c>
      <c r="BC102" s="68">
        <v>0</v>
      </c>
      <c r="BD102" s="191" t="s">
        <v>135</v>
      </c>
      <c r="BE102" s="192"/>
      <c r="BF102" s="192"/>
      <c r="BG102" s="193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25.5" customHeight="1" x14ac:dyDescent="0.2">
      <c r="A103" s="80"/>
      <c r="B103" s="78" t="s">
        <v>132</v>
      </c>
      <c r="C103" s="29" t="s">
        <v>133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68"/>
      <c r="V103" s="68"/>
      <c r="W103" s="54"/>
      <c r="X103" s="54"/>
      <c r="Y103" s="54"/>
      <c r="Z103" s="54"/>
      <c r="AA103" s="29"/>
      <c r="AB103" s="54"/>
      <c r="AC103" s="54"/>
      <c r="AD103" s="29"/>
      <c r="AE103" s="54"/>
      <c r="AF103" s="54"/>
      <c r="AG103" s="29"/>
      <c r="AH103" s="29"/>
      <c r="AI103" s="29"/>
      <c r="AJ103" s="29"/>
      <c r="AK103" s="29"/>
      <c r="AL103" s="29"/>
      <c r="AM103" s="29"/>
      <c r="AN103" s="29"/>
      <c r="AO103" s="29" t="s">
        <v>44</v>
      </c>
      <c r="AP103" s="29"/>
      <c r="AQ103" s="29"/>
      <c r="AR103" s="29"/>
      <c r="AS103" s="64"/>
      <c r="AT103" s="64"/>
      <c r="AU103" s="68"/>
      <c r="AV103" s="68"/>
      <c r="AW103" s="68"/>
      <c r="AX103" s="68"/>
      <c r="AY103" s="68"/>
      <c r="AZ103" s="68"/>
      <c r="BA103" s="68"/>
      <c r="BB103" s="68"/>
      <c r="BC103" s="68"/>
      <c r="BD103" s="199" t="s">
        <v>60</v>
      </c>
      <c r="BE103" s="200"/>
      <c r="BF103" s="200"/>
      <c r="BG103" s="201"/>
      <c r="BH103" s="17"/>
      <c r="BI103" s="17"/>
      <c r="BJ103" s="17"/>
      <c r="BK103" s="17"/>
      <c r="BL103" s="16"/>
      <c r="BM103" s="16"/>
      <c r="BN103" s="16"/>
      <c r="BO103" s="16"/>
      <c r="BP103" s="17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7"/>
      <c r="CJ103" s="16"/>
    </row>
    <row r="104" spans="1:88" s="13" customFormat="1" ht="30" customHeight="1" x14ac:dyDescent="0.2">
      <c r="A104" s="80"/>
      <c r="B104" s="71" t="s">
        <v>74</v>
      </c>
      <c r="C104" s="93" t="s">
        <v>75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8">
        <v>0</v>
      </c>
      <c r="V104" s="68">
        <v>0</v>
      </c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 t="s">
        <v>43</v>
      </c>
      <c r="AO104" s="66"/>
      <c r="AP104" s="66"/>
      <c r="AQ104" s="66"/>
      <c r="AR104" s="66"/>
      <c r="AS104" s="64" t="s">
        <v>31</v>
      </c>
      <c r="AT104" s="64" t="s">
        <v>31</v>
      </c>
      <c r="AU104" s="68">
        <v>0</v>
      </c>
      <c r="AV104" s="68">
        <v>0</v>
      </c>
      <c r="AW104" s="68">
        <v>0</v>
      </c>
      <c r="AX104" s="68">
        <v>0</v>
      </c>
      <c r="AY104" s="68">
        <v>0</v>
      </c>
      <c r="AZ104" s="68">
        <v>0</v>
      </c>
      <c r="BA104" s="68">
        <v>0</v>
      </c>
      <c r="BB104" s="68">
        <v>0</v>
      </c>
      <c r="BC104" s="68">
        <v>0</v>
      </c>
      <c r="BD104" s="159" t="s">
        <v>61</v>
      </c>
      <c r="BE104" s="160"/>
      <c r="BF104" s="160"/>
      <c r="BG104" s="161"/>
      <c r="BH104" s="17"/>
      <c r="BI104" s="17"/>
      <c r="BJ104" s="17"/>
      <c r="BK104" s="17"/>
      <c r="BL104" s="16"/>
      <c r="BM104" s="16"/>
      <c r="BN104" s="16"/>
      <c r="BO104" s="16"/>
      <c r="BP104" s="17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7"/>
      <c r="CJ104" s="16"/>
    </row>
    <row r="105" spans="1:88" s="13" customFormat="1" ht="27" customHeight="1" x14ac:dyDescent="0.2">
      <c r="A105" s="80"/>
      <c r="B105" s="71" t="s">
        <v>76</v>
      </c>
      <c r="C105" s="93" t="s">
        <v>77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8">
        <v>0</v>
      </c>
      <c r="V105" s="68">
        <v>0</v>
      </c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 t="s">
        <v>43</v>
      </c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4" t="s">
        <v>31</v>
      </c>
      <c r="AT105" s="64" t="s">
        <v>31</v>
      </c>
      <c r="AU105" s="68">
        <v>0</v>
      </c>
      <c r="AV105" s="68">
        <v>0</v>
      </c>
      <c r="AW105" s="68">
        <v>0</v>
      </c>
      <c r="AX105" s="68">
        <v>0</v>
      </c>
      <c r="AY105" s="68">
        <v>0</v>
      </c>
      <c r="AZ105" s="68">
        <v>0</v>
      </c>
      <c r="BA105" s="68">
        <v>0</v>
      </c>
      <c r="BB105" s="68">
        <v>0</v>
      </c>
      <c r="BC105" s="68">
        <v>0</v>
      </c>
      <c r="BD105" s="159" t="s">
        <v>61</v>
      </c>
      <c r="BE105" s="160"/>
      <c r="BF105" s="160"/>
      <c r="BG105" s="161"/>
      <c r="BH105" s="17"/>
      <c r="BI105" s="17"/>
      <c r="BJ105" s="17"/>
      <c r="BK105" s="17"/>
      <c r="BL105" s="16"/>
      <c r="BM105" s="16"/>
      <c r="BN105" s="16"/>
      <c r="BO105" s="16"/>
      <c r="BP105" s="17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7"/>
      <c r="CJ105" s="16"/>
    </row>
    <row r="106" spans="1:88" s="13" customFormat="1" ht="27.75" customHeight="1" x14ac:dyDescent="0.2">
      <c r="A106" s="80"/>
      <c r="B106" s="71" t="s">
        <v>78</v>
      </c>
      <c r="C106" s="94" t="s">
        <v>80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8">
        <v>0</v>
      </c>
      <c r="V106" s="68">
        <v>0</v>
      </c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 t="s">
        <v>43</v>
      </c>
      <c r="AO106" s="66"/>
      <c r="AP106" s="66"/>
      <c r="AQ106" s="66"/>
      <c r="AR106" s="66"/>
      <c r="AS106" s="64" t="s">
        <v>31</v>
      </c>
      <c r="AT106" s="64" t="s">
        <v>31</v>
      </c>
      <c r="AU106" s="68">
        <v>0</v>
      </c>
      <c r="AV106" s="68">
        <v>0</v>
      </c>
      <c r="AW106" s="68">
        <v>0</v>
      </c>
      <c r="AX106" s="68">
        <v>0</v>
      </c>
      <c r="AY106" s="68">
        <v>0</v>
      </c>
      <c r="AZ106" s="68">
        <v>0</v>
      </c>
      <c r="BA106" s="68">
        <v>0</v>
      </c>
      <c r="BB106" s="68">
        <v>0</v>
      </c>
      <c r="BC106" s="68">
        <v>0</v>
      </c>
      <c r="BD106" s="159" t="s">
        <v>61</v>
      </c>
      <c r="BE106" s="160"/>
      <c r="BF106" s="160"/>
      <c r="BG106" s="161"/>
      <c r="BH106" s="17"/>
      <c r="BI106" s="17"/>
      <c r="BJ106" s="17"/>
      <c r="BK106" s="17"/>
      <c r="BL106" s="16"/>
      <c r="BM106" s="16"/>
      <c r="BN106" s="16"/>
      <c r="BO106" s="16"/>
      <c r="BP106" s="17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7"/>
      <c r="CJ106" s="16"/>
    </row>
    <row r="107" spans="1:88" s="13" customFormat="1" ht="59.25" customHeight="1" x14ac:dyDescent="0.2">
      <c r="A107" s="80"/>
      <c r="B107" s="91" t="s">
        <v>79</v>
      </c>
      <c r="C107" s="71" t="s">
        <v>81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8">
        <v>0</v>
      </c>
      <c r="V107" s="68">
        <v>0</v>
      </c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 t="s">
        <v>43</v>
      </c>
      <c r="AL107" s="66"/>
      <c r="AM107" s="66"/>
      <c r="AN107" s="66"/>
      <c r="AO107" s="66"/>
      <c r="AP107" s="66"/>
      <c r="AQ107" s="66"/>
      <c r="AR107" s="66"/>
      <c r="AS107" s="64" t="s">
        <v>31</v>
      </c>
      <c r="AT107" s="64" t="s">
        <v>31</v>
      </c>
      <c r="AU107" s="68">
        <v>0</v>
      </c>
      <c r="AV107" s="68">
        <v>0</v>
      </c>
      <c r="AW107" s="68">
        <v>0</v>
      </c>
      <c r="AX107" s="68">
        <v>0</v>
      </c>
      <c r="AY107" s="68">
        <v>0</v>
      </c>
      <c r="AZ107" s="68">
        <v>0</v>
      </c>
      <c r="BA107" s="68">
        <v>0</v>
      </c>
      <c r="BB107" s="68">
        <v>0</v>
      </c>
      <c r="BC107" s="68">
        <v>0</v>
      </c>
      <c r="BD107" s="159" t="s">
        <v>61</v>
      </c>
      <c r="BE107" s="160"/>
      <c r="BF107" s="160"/>
      <c r="BG107" s="161"/>
      <c r="BH107" s="17"/>
      <c r="BI107" s="17"/>
      <c r="BJ107" s="17"/>
      <c r="BK107" s="17"/>
      <c r="BL107" s="16"/>
      <c r="BM107" s="16"/>
      <c r="BN107" s="16"/>
      <c r="BO107" s="16"/>
      <c r="BP107" s="17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7"/>
      <c r="CJ107" s="16"/>
    </row>
    <row r="108" spans="1:88" s="13" customFormat="1" ht="65.25" customHeight="1" x14ac:dyDescent="0.2">
      <c r="A108" s="80"/>
      <c r="B108" s="79" t="s">
        <v>14</v>
      </c>
      <c r="C108" s="53" t="s">
        <v>26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 t="s">
        <v>54</v>
      </c>
      <c r="U108" s="68">
        <v>0</v>
      </c>
      <c r="V108" s="68">
        <v>0</v>
      </c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 t="s">
        <v>62</v>
      </c>
      <c r="AL108" s="60"/>
      <c r="AM108" s="60" t="s">
        <v>61</v>
      </c>
      <c r="AN108" s="60" t="s">
        <v>60</v>
      </c>
      <c r="AO108" s="60" t="s">
        <v>60</v>
      </c>
      <c r="AP108" s="60"/>
      <c r="AQ108" s="60"/>
      <c r="AR108" s="60"/>
      <c r="AS108" s="69" t="s">
        <v>61</v>
      </c>
      <c r="AT108" s="64" t="s">
        <v>62</v>
      </c>
      <c r="AU108" s="68">
        <v>0</v>
      </c>
      <c r="AV108" s="68">
        <v>0</v>
      </c>
      <c r="AW108" s="68">
        <v>0</v>
      </c>
      <c r="AX108" s="68">
        <v>0</v>
      </c>
      <c r="AY108" s="68">
        <v>0</v>
      </c>
      <c r="AZ108" s="68">
        <v>0</v>
      </c>
      <c r="BA108" s="68">
        <v>0</v>
      </c>
      <c r="BB108" s="68">
        <v>0</v>
      </c>
      <c r="BC108" s="68">
        <v>0</v>
      </c>
      <c r="BD108" s="218" t="s">
        <v>136</v>
      </c>
      <c r="BE108" s="219"/>
      <c r="BF108" s="219"/>
      <c r="BG108" s="220"/>
      <c r="BH108" s="17"/>
      <c r="BI108" s="17"/>
      <c r="BJ108" s="17"/>
      <c r="BK108" s="17"/>
      <c r="BL108" s="16"/>
      <c r="BM108" s="16"/>
      <c r="BN108" s="16"/>
      <c r="BO108" s="16"/>
      <c r="BP108" s="17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7"/>
      <c r="CJ108" s="16"/>
    </row>
    <row r="109" spans="1:88" s="13" customFormat="1" ht="53.25" customHeight="1" x14ac:dyDescent="0.2">
      <c r="A109" s="80"/>
      <c r="B109" s="114" t="s">
        <v>18</v>
      </c>
      <c r="C109" s="115" t="s">
        <v>47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 t="s">
        <v>54</v>
      </c>
      <c r="U109" s="68">
        <v>0</v>
      </c>
      <c r="V109" s="68">
        <v>0</v>
      </c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 t="s">
        <v>60</v>
      </c>
      <c r="AL109" s="115"/>
      <c r="AM109" s="115" t="s">
        <v>61</v>
      </c>
      <c r="AN109" s="115" t="s">
        <v>60</v>
      </c>
      <c r="AO109" s="115"/>
      <c r="AP109" s="115"/>
      <c r="AQ109" s="115"/>
      <c r="AR109" s="115"/>
      <c r="AS109" s="64" t="s">
        <v>31</v>
      </c>
      <c r="AT109" s="64" t="s">
        <v>31</v>
      </c>
      <c r="AU109" s="68">
        <v>0</v>
      </c>
      <c r="AV109" s="68">
        <v>0</v>
      </c>
      <c r="AW109" s="68">
        <v>0</v>
      </c>
      <c r="AX109" s="68">
        <v>0</v>
      </c>
      <c r="AY109" s="68">
        <v>0</v>
      </c>
      <c r="AZ109" s="68">
        <v>0</v>
      </c>
      <c r="BA109" s="68">
        <v>0</v>
      </c>
      <c r="BB109" s="68">
        <v>0</v>
      </c>
      <c r="BC109" s="68">
        <v>0</v>
      </c>
      <c r="BD109" s="221" t="s">
        <v>98</v>
      </c>
      <c r="BE109" s="222"/>
      <c r="BF109" s="222"/>
      <c r="BG109" s="223"/>
      <c r="BH109" s="12"/>
    </row>
    <row r="110" spans="1:88" s="13" customFormat="1" ht="26.25" customHeight="1" x14ac:dyDescent="0.2">
      <c r="A110" s="80"/>
      <c r="B110" s="78"/>
      <c r="C110" s="29" t="s">
        <v>58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68">
        <v>0</v>
      </c>
      <c r="V110" s="68">
        <v>0</v>
      </c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 t="s">
        <v>54</v>
      </c>
      <c r="AL110" s="29"/>
      <c r="AM110" s="29"/>
      <c r="AN110" s="29" t="s">
        <v>44</v>
      </c>
      <c r="AO110" s="29"/>
      <c r="AP110" s="29"/>
      <c r="AQ110" s="29"/>
      <c r="AR110" s="29"/>
      <c r="AS110" s="64" t="s">
        <v>31</v>
      </c>
      <c r="AT110" s="67"/>
      <c r="AU110" s="68">
        <v>0</v>
      </c>
      <c r="AV110" s="68">
        <v>0</v>
      </c>
      <c r="AW110" s="68">
        <v>0</v>
      </c>
      <c r="AX110" s="68">
        <v>0</v>
      </c>
      <c r="AY110" s="68">
        <v>0</v>
      </c>
      <c r="AZ110" s="68">
        <v>0</v>
      </c>
      <c r="BA110" s="68">
        <v>0</v>
      </c>
      <c r="BB110" s="68">
        <v>0</v>
      </c>
      <c r="BC110" s="68">
        <v>0</v>
      </c>
      <c r="BD110" s="224" t="s">
        <v>60</v>
      </c>
      <c r="BE110" s="225"/>
      <c r="BF110" s="225"/>
      <c r="BG110" s="226"/>
      <c r="BH110" s="12"/>
    </row>
    <row r="111" spans="1:88" s="13" customFormat="1" ht="53.25" customHeight="1" x14ac:dyDescent="0.2">
      <c r="A111" s="80"/>
      <c r="B111" s="71" t="s">
        <v>82</v>
      </c>
      <c r="C111" s="71" t="s">
        <v>83</v>
      </c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8">
        <v>0</v>
      </c>
      <c r="V111" s="68">
        <v>0</v>
      </c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 t="s">
        <v>44</v>
      </c>
      <c r="AL111" s="65"/>
      <c r="AM111" s="65"/>
      <c r="AN111" s="65"/>
      <c r="AO111" s="65"/>
      <c r="AP111" s="65"/>
      <c r="AQ111" s="65"/>
      <c r="AR111" s="65"/>
      <c r="AS111" s="64" t="s">
        <v>31</v>
      </c>
      <c r="AT111" s="64" t="s">
        <v>31</v>
      </c>
      <c r="AU111" s="68">
        <v>0</v>
      </c>
      <c r="AV111" s="68">
        <v>0</v>
      </c>
      <c r="AW111" s="68">
        <v>0</v>
      </c>
      <c r="AX111" s="68">
        <v>0</v>
      </c>
      <c r="AY111" s="68">
        <v>0</v>
      </c>
      <c r="AZ111" s="68">
        <v>0</v>
      </c>
      <c r="BA111" s="68">
        <v>0</v>
      </c>
      <c r="BB111" s="68">
        <v>0</v>
      </c>
      <c r="BC111" s="68">
        <v>0</v>
      </c>
      <c r="BD111" s="227" t="s">
        <v>60</v>
      </c>
      <c r="BE111" s="228"/>
      <c r="BF111" s="228"/>
      <c r="BG111" s="229"/>
      <c r="BH111" s="12"/>
    </row>
    <row r="112" spans="1:88" s="13" customFormat="1" ht="18.75" customHeight="1" x14ac:dyDescent="0.2">
      <c r="A112" s="80"/>
      <c r="B112" s="97" t="s">
        <v>19</v>
      </c>
      <c r="C112" s="30" t="s">
        <v>20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68">
        <v>0</v>
      </c>
      <c r="V112" s="68">
        <v>0</v>
      </c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210" t="s">
        <v>43</v>
      </c>
      <c r="AN112" s="30"/>
      <c r="AO112" s="30"/>
      <c r="AP112" s="30"/>
      <c r="AQ112" s="30"/>
      <c r="AR112" s="30"/>
      <c r="AS112" s="64" t="s">
        <v>31</v>
      </c>
      <c r="AT112" s="67" t="s">
        <v>31</v>
      </c>
      <c r="AU112" s="68">
        <v>0</v>
      </c>
      <c r="AV112" s="68">
        <v>0</v>
      </c>
      <c r="AW112" s="68">
        <v>0</v>
      </c>
      <c r="AX112" s="68">
        <v>0</v>
      </c>
      <c r="AY112" s="68">
        <v>0</v>
      </c>
      <c r="AZ112" s="68">
        <v>0</v>
      </c>
      <c r="BA112" s="68">
        <v>0</v>
      </c>
      <c r="BB112" s="68">
        <v>0</v>
      </c>
      <c r="BC112" s="68">
        <v>0</v>
      </c>
      <c r="BD112" s="212" t="s">
        <v>97</v>
      </c>
      <c r="BE112" s="213"/>
      <c r="BF112" s="213"/>
      <c r="BG112" s="214"/>
      <c r="BH112" s="12"/>
    </row>
    <row r="113" spans="1:60" s="13" customFormat="1" ht="44.25" customHeight="1" x14ac:dyDescent="0.2">
      <c r="A113" s="80"/>
      <c r="B113" s="97" t="s">
        <v>29</v>
      </c>
      <c r="C113" s="30" t="s">
        <v>35</v>
      </c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1">
        <v>0</v>
      </c>
      <c r="V113" s="51">
        <v>0</v>
      </c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211"/>
      <c r="AN113" s="30"/>
      <c r="AO113" s="30"/>
      <c r="AP113" s="30"/>
      <c r="AQ113" s="30"/>
      <c r="AR113" s="30" t="s">
        <v>54</v>
      </c>
      <c r="AS113" s="64" t="s">
        <v>31</v>
      </c>
      <c r="AT113" s="67" t="s">
        <v>31</v>
      </c>
      <c r="AU113" s="68">
        <v>0</v>
      </c>
      <c r="AV113" s="68">
        <v>0</v>
      </c>
      <c r="AW113" s="68">
        <v>0</v>
      </c>
      <c r="AX113" s="68">
        <v>0</v>
      </c>
      <c r="AY113" s="68">
        <v>0</v>
      </c>
      <c r="AZ113" s="68">
        <v>0</v>
      </c>
      <c r="BA113" s="68">
        <v>0</v>
      </c>
      <c r="BB113" s="68">
        <v>0</v>
      </c>
      <c r="BC113" s="68">
        <v>0</v>
      </c>
      <c r="BD113" s="215"/>
      <c r="BE113" s="216"/>
      <c r="BF113" s="216"/>
      <c r="BG113" s="217"/>
      <c r="BH113" s="12"/>
    </row>
    <row r="114" spans="1:60" s="13" customFormat="1" ht="84" customHeight="1" x14ac:dyDescent="0.2">
      <c r="A114" s="81"/>
      <c r="B114" s="118" t="s">
        <v>84</v>
      </c>
      <c r="C114" s="119" t="s">
        <v>134</v>
      </c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51">
        <v>0</v>
      </c>
      <c r="V114" s="51">
        <v>0</v>
      </c>
      <c r="W114" s="120"/>
      <c r="X114" s="121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 t="s">
        <v>60</v>
      </c>
      <c r="AL114" s="118"/>
      <c r="AM114" s="118" t="s">
        <v>54</v>
      </c>
      <c r="AN114" s="118"/>
      <c r="AO114" s="118" t="s">
        <v>60</v>
      </c>
      <c r="AP114" s="118"/>
      <c r="AQ114" s="118"/>
      <c r="AR114" s="118" t="s">
        <v>54</v>
      </c>
      <c r="AS114" s="69" t="s">
        <v>61</v>
      </c>
      <c r="AT114" s="64" t="s">
        <v>62</v>
      </c>
      <c r="AU114" s="68">
        <v>0</v>
      </c>
      <c r="AV114" s="68">
        <v>0</v>
      </c>
      <c r="AW114" s="68">
        <v>0</v>
      </c>
      <c r="AX114" s="68">
        <v>0</v>
      </c>
      <c r="AY114" s="68">
        <v>0</v>
      </c>
      <c r="AZ114" s="68">
        <v>0</v>
      </c>
      <c r="BA114" s="68">
        <v>0</v>
      </c>
      <c r="BB114" s="68">
        <v>0</v>
      </c>
      <c r="BC114" s="68">
        <v>0</v>
      </c>
      <c r="BD114" s="221" t="s">
        <v>100</v>
      </c>
      <c r="BE114" s="222"/>
      <c r="BF114" s="222"/>
      <c r="BG114" s="223"/>
      <c r="BH114" s="12"/>
    </row>
    <row r="115" spans="1:60" s="13" customFormat="1" ht="21.75" customHeight="1" x14ac:dyDescent="0.2">
      <c r="A115" s="81"/>
      <c r="B115" s="76"/>
      <c r="C115" s="71" t="s">
        <v>58</v>
      </c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51">
        <v>0</v>
      </c>
      <c r="V115" s="51">
        <v>0</v>
      </c>
      <c r="W115" s="74"/>
      <c r="X115" s="75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64" t="s">
        <v>54</v>
      </c>
      <c r="AT115" s="67" t="s">
        <v>44</v>
      </c>
      <c r="AU115" s="68">
        <v>0</v>
      </c>
      <c r="AV115" s="68">
        <v>0</v>
      </c>
      <c r="AW115" s="68">
        <v>0</v>
      </c>
      <c r="AX115" s="68">
        <v>0</v>
      </c>
      <c r="AY115" s="68">
        <v>0</v>
      </c>
      <c r="AZ115" s="68">
        <v>0</v>
      </c>
      <c r="BA115" s="68">
        <v>0</v>
      </c>
      <c r="BB115" s="68">
        <v>0</v>
      </c>
      <c r="BC115" s="68">
        <v>0</v>
      </c>
      <c r="BD115" s="224" t="s">
        <v>60</v>
      </c>
      <c r="BE115" s="225"/>
      <c r="BF115" s="225"/>
      <c r="BG115" s="226"/>
      <c r="BH115" s="12"/>
    </row>
    <row r="116" spans="1:60" s="13" customFormat="1" ht="54.75" customHeight="1" x14ac:dyDescent="0.2">
      <c r="A116" s="81"/>
      <c r="B116" s="71" t="s">
        <v>85</v>
      </c>
      <c r="C116" s="71" t="s">
        <v>86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51">
        <v>0</v>
      </c>
      <c r="V116" s="51">
        <v>0</v>
      </c>
      <c r="W116" s="74"/>
      <c r="X116" s="75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1"/>
      <c r="AJ116" s="71"/>
      <c r="AK116" s="71"/>
      <c r="AL116" s="71"/>
      <c r="AM116" s="71" t="s">
        <v>54</v>
      </c>
      <c r="AN116" s="71"/>
      <c r="AO116" s="71" t="s">
        <v>44</v>
      </c>
      <c r="AP116" s="71"/>
      <c r="AQ116" s="73"/>
      <c r="AR116" s="73"/>
      <c r="AS116" s="64"/>
      <c r="AT116" s="67"/>
      <c r="AU116" s="68">
        <v>0</v>
      </c>
      <c r="AV116" s="68">
        <v>0</v>
      </c>
      <c r="AW116" s="68">
        <v>0</v>
      </c>
      <c r="AX116" s="68">
        <v>0</v>
      </c>
      <c r="AY116" s="68">
        <v>0</v>
      </c>
      <c r="AZ116" s="68">
        <v>0</v>
      </c>
      <c r="BA116" s="68">
        <v>0</v>
      </c>
      <c r="BB116" s="68">
        <v>0</v>
      </c>
      <c r="BC116" s="68">
        <v>0</v>
      </c>
      <c r="BD116" s="224" t="s">
        <v>60</v>
      </c>
      <c r="BE116" s="225"/>
      <c r="BF116" s="225"/>
      <c r="BG116" s="226"/>
      <c r="BH116" s="12"/>
    </row>
    <row r="117" spans="1:60" s="13" customFormat="1" ht="51.75" customHeight="1" x14ac:dyDescent="0.2">
      <c r="A117" s="81"/>
      <c r="B117" s="71" t="s">
        <v>87</v>
      </c>
      <c r="C117" s="71" t="s">
        <v>88</v>
      </c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51">
        <v>0</v>
      </c>
      <c r="V117" s="51">
        <v>0</v>
      </c>
      <c r="W117" s="74"/>
      <c r="X117" s="75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1"/>
      <c r="AJ117" s="71"/>
      <c r="AK117" s="71" t="s">
        <v>44</v>
      </c>
      <c r="AL117" s="71"/>
      <c r="AM117" s="71"/>
      <c r="AN117" s="71"/>
      <c r="AO117" s="71"/>
      <c r="AP117" s="71"/>
      <c r="AQ117" s="73"/>
      <c r="AR117" s="73"/>
      <c r="AS117" s="64"/>
      <c r="AT117" s="67"/>
      <c r="AU117" s="68">
        <v>0</v>
      </c>
      <c r="AV117" s="68">
        <v>0</v>
      </c>
      <c r="AW117" s="68">
        <v>0</v>
      </c>
      <c r="AX117" s="68">
        <v>0</v>
      </c>
      <c r="AY117" s="68">
        <v>0</v>
      </c>
      <c r="AZ117" s="68">
        <v>0</v>
      </c>
      <c r="BA117" s="68">
        <v>0</v>
      </c>
      <c r="BB117" s="68">
        <v>0</v>
      </c>
      <c r="BC117" s="68">
        <v>0</v>
      </c>
      <c r="BD117" s="224" t="s">
        <v>60</v>
      </c>
      <c r="BE117" s="225"/>
      <c r="BF117" s="225"/>
      <c r="BG117" s="226"/>
      <c r="BH117" s="12"/>
    </row>
    <row r="118" spans="1:60" s="13" customFormat="1" ht="28.5" customHeight="1" x14ac:dyDescent="0.2">
      <c r="A118" s="81"/>
      <c r="B118" s="71" t="s">
        <v>89</v>
      </c>
      <c r="C118" s="71" t="s">
        <v>90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51">
        <v>0</v>
      </c>
      <c r="V118" s="51">
        <v>0</v>
      </c>
      <c r="W118" s="32"/>
      <c r="X118" s="32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 t="s">
        <v>54</v>
      </c>
      <c r="AN118" s="66"/>
      <c r="AO118" s="66"/>
      <c r="AP118" s="66"/>
      <c r="AQ118" s="66"/>
      <c r="AR118" s="66"/>
      <c r="AS118" s="64" t="s">
        <v>31</v>
      </c>
      <c r="AT118" s="67" t="s">
        <v>44</v>
      </c>
      <c r="AU118" s="68">
        <v>0</v>
      </c>
      <c r="AV118" s="68">
        <v>0</v>
      </c>
      <c r="AW118" s="68">
        <v>0</v>
      </c>
      <c r="AX118" s="68">
        <v>0</v>
      </c>
      <c r="AY118" s="68">
        <v>0</v>
      </c>
      <c r="AZ118" s="68">
        <v>0</v>
      </c>
      <c r="BA118" s="68">
        <v>0</v>
      </c>
      <c r="BB118" s="68">
        <v>0</v>
      </c>
      <c r="BC118" s="68">
        <v>0</v>
      </c>
      <c r="BD118" s="227" t="s">
        <v>60</v>
      </c>
      <c r="BE118" s="228"/>
      <c r="BF118" s="228"/>
      <c r="BG118" s="229"/>
      <c r="BH118" s="12"/>
    </row>
    <row r="119" spans="1:60" s="13" customFormat="1" ht="20.25" customHeight="1" x14ac:dyDescent="0.2">
      <c r="A119" s="80"/>
      <c r="B119" s="97" t="s">
        <v>32</v>
      </c>
      <c r="C119" s="30" t="s">
        <v>20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51">
        <v>0</v>
      </c>
      <c r="V119" s="51">
        <v>0</v>
      </c>
      <c r="W119" s="99"/>
      <c r="X119" s="99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 t="s">
        <v>54</v>
      </c>
      <c r="AS119" s="230" t="s">
        <v>43</v>
      </c>
      <c r="AT119" s="64" t="s">
        <v>31</v>
      </c>
      <c r="AU119" s="68">
        <v>0</v>
      </c>
      <c r="AV119" s="68">
        <v>0</v>
      </c>
      <c r="AW119" s="68">
        <v>0</v>
      </c>
      <c r="AX119" s="68">
        <v>0</v>
      </c>
      <c r="AY119" s="68">
        <v>0</v>
      </c>
      <c r="AZ119" s="68">
        <v>0</v>
      </c>
      <c r="BA119" s="68">
        <v>0</v>
      </c>
      <c r="BB119" s="68">
        <v>0</v>
      </c>
      <c r="BC119" s="68">
        <v>0</v>
      </c>
      <c r="BD119" s="212" t="s">
        <v>97</v>
      </c>
      <c r="BE119" s="213"/>
      <c r="BF119" s="213"/>
      <c r="BG119" s="214"/>
      <c r="BH119" s="12"/>
    </row>
    <row r="120" spans="1:60" s="13" customFormat="1" ht="42.75" customHeight="1" x14ac:dyDescent="0.2">
      <c r="A120" s="80"/>
      <c r="B120" s="97" t="s">
        <v>33</v>
      </c>
      <c r="C120" s="30" t="s">
        <v>35</v>
      </c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51">
        <v>0</v>
      </c>
      <c r="V120" s="51">
        <v>0</v>
      </c>
      <c r="W120" s="99"/>
      <c r="X120" s="99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231"/>
      <c r="AT120" s="64" t="s">
        <v>31</v>
      </c>
      <c r="AU120" s="68">
        <v>0</v>
      </c>
      <c r="AV120" s="68">
        <v>0</v>
      </c>
      <c r="AW120" s="68">
        <v>0</v>
      </c>
      <c r="AX120" s="68">
        <v>0</v>
      </c>
      <c r="AY120" s="68">
        <v>0</v>
      </c>
      <c r="AZ120" s="68">
        <v>0</v>
      </c>
      <c r="BA120" s="68">
        <v>0</v>
      </c>
      <c r="BB120" s="68">
        <v>0</v>
      </c>
      <c r="BC120" s="68">
        <v>0</v>
      </c>
      <c r="BD120" s="215"/>
      <c r="BE120" s="216"/>
      <c r="BF120" s="216"/>
      <c r="BG120" s="217"/>
      <c r="BH120" s="12"/>
    </row>
    <row r="121" spans="1:60" s="13" customFormat="1" ht="69.75" customHeight="1" x14ac:dyDescent="0.2">
      <c r="A121" s="80"/>
      <c r="B121" s="114" t="s">
        <v>128</v>
      </c>
      <c r="C121" s="115" t="s">
        <v>129</v>
      </c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51"/>
      <c r="V121" s="51"/>
      <c r="W121" s="117"/>
      <c r="X121" s="117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1"/>
      <c r="AT121" s="64"/>
      <c r="AU121" s="68"/>
      <c r="AV121" s="68"/>
      <c r="AW121" s="68"/>
      <c r="AX121" s="68"/>
      <c r="AY121" s="68"/>
      <c r="AZ121" s="68"/>
      <c r="BA121" s="68"/>
      <c r="BB121" s="68"/>
      <c r="BC121" s="68"/>
      <c r="BD121" s="232"/>
      <c r="BE121" s="233"/>
      <c r="BF121" s="233"/>
      <c r="BG121" s="234"/>
      <c r="BH121" s="12"/>
    </row>
    <row r="122" spans="1:60" s="13" customFormat="1" ht="59.25" customHeight="1" x14ac:dyDescent="0.2">
      <c r="A122" s="80"/>
      <c r="B122" s="78" t="s">
        <v>130</v>
      </c>
      <c r="C122" s="29" t="s">
        <v>131</v>
      </c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51"/>
      <c r="V122" s="51"/>
      <c r="W122" s="113"/>
      <c r="X122" s="113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111"/>
      <c r="AT122" s="64"/>
      <c r="AU122" s="68"/>
      <c r="AV122" s="68"/>
      <c r="AW122" s="68"/>
      <c r="AX122" s="68"/>
      <c r="AY122" s="68"/>
      <c r="AZ122" s="68"/>
      <c r="BA122" s="68"/>
      <c r="BB122" s="68"/>
      <c r="BC122" s="68"/>
      <c r="BD122" s="207"/>
      <c r="BE122" s="208"/>
      <c r="BF122" s="208"/>
      <c r="BG122" s="209"/>
      <c r="BH122" s="12"/>
    </row>
    <row r="123" spans="1:60" s="13" customFormat="1" ht="69" customHeight="1" x14ac:dyDescent="0.2">
      <c r="A123" s="44"/>
      <c r="B123" s="182" t="s">
        <v>42</v>
      </c>
      <c r="C123" s="182"/>
      <c r="D123" s="68"/>
      <c r="E123" s="68"/>
      <c r="F123" s="68"/>
      <c r="G123" s="68"/>
      <c r="H123" s="68"/>
      <c r="I123" s="68"/>
      <c r="J123" s="68"/>
      <c r="K123" s="68"/>
      <c r="L123" s="61"/>
      <c r="M123" s="68"/>
      <c r="N123" s="68"/>
      <c r="O123" s="68"/>
      <c r="P123" s="68"/>
      <c r="Q123" s="68"/>
      <c r="R123" s="68"/>
      <c r="S123" s="68"/>
      <c r="T123" s="61"/>
      <c r="U123" s="51">
        <v>0</v>
      </c>
      <c r="V123" s="51">
        <v>0</v>
      </c>
      <c r="W123" s="68"/>
      <c r="X123" s="61"/>
      <c r="Y123" s="61"/>
      <c r="Z123" s="61"/>
      <c r="AA123" s="61"/>
      <c r="AB123" s="61"/>
      <c r="AC123" s="61"/>
      <c r="AD123" s="61"/>
      <c r="AE123" s="61"/>
      <c r="AF123" s="61" t="s">
        <v>61</v>
      </c>
      <c r="AG123" s="61" t="s">
        <v>61</v>
      </c>
      <c r="AH123" s="61" t="s">
        <v>61</v>
      </c>
      <c r="AI123" s="61"/>
      <c r="AJ123" s="61"/>
      <c r="AK123" s="61" t="s">
        <v>98</v>
      </c>
      <c r="AL123" s="61"/>
      <c r="AM123" s="61" t="s">
        <v>61</v>
      </c>
      <c r="AN123" s="61" t="s">
        <v>135</v>
      </c>
      <c r="AO123" s="61" t="s">
        <v>62</v>
      </c>
      <c r="AP123" s="61"/>
      <c r="AQ123" s="61"/>
      <c r="AR123" s="61"/>
      <c r="AS123" s="69" t="s">
        <v>61</v>
      </c>
      <c r="AT123" s="64" t="s">
        <v>62</v>
      </c>
      <c r="AU123" s="68">
        <v>0</v>
      </c>
      <c r="AV123" s="68">
        <v>0</v>
      </c>
      <c r="AW123" s="68">
        <v>0</v>
      </c>
      <c r="AX123" s="68">
        <v>0</v>
      </c>
      <c r="AY123" s="68">
        <v>0</v>
      </c>
      <c r="AZ123" s="68">
        <v>0</v>
      </c>
      <c r="BA123" s="68">
        <v>0</v>
      </c>
      <c r="BB123" s="68">
        <v>0</v>
      </c>
      <c r="BC123" s="68">
        <v>0</v>
      </c>
      <c r="BD123" s="155" t="s">
        <v>137</v>
      </c>
      <c r="BE123" s="155"/>
      <c r="BF123" s="155"/>
      <c r="BG123" s="155"/>
      <c r="BH123" s="12"/>
    </row>
    <row r="124" spans="1:60" s="13" customFormat="1" ht="18.75" customHeight="1" x14ac:dyDescent="0.2">
      <c r="A124" s="100"/>
      <c r="B124" s="181"/>
      <c r="C124" s="181"/>
      <c r="D124" s="34"/>
      <c r="E124" s="34"/>
      <c r="F124" s="34"/>
      <c r="G124" s="35"/>
      <c r="H124" s="34"/>
      <c r="I124" s="36">
        <v>0</v>
      </c>
      <c r="J124" s="37" t="s">
        <v>39</v>
      </c>
      <c r="K124" s="37"/>
      <c r="L124" s="37"/>
      <c r="M124" s="37"/>
      <c r="N124" s="37"/>
      <c r="O124" s="37"/>
      <c r="P124" s="100"/>
      <c r="Q124" s="38"/>
      <c r="R124" s="38"/>
      <c r="S124" s="38"/>
      <c r="T124" s="39"/>
      <c r="U124" s="38"/>
      <c r="V124" s="38"/>
      <c r="W124" s="38"/>
      <c r="X124" s="38"/>
      <c r="Y124" s="39"/>
      <c r="Z124" s="38"/>
      <c r="AA124" s="38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12"/>
    </row>
    <row r="125" spans="1:60" s="13" customFormat="1" ht="18.75" customHeight="1" x14ac:dyDescent="0.2">
      <c r="A125" s="100"/>
      <c r="B125" s="181"/>
      <c r="C125" s="181"/>
      <c r="D125" s="40"/>
      <c r="E125" s="40"/>
      <c r="F125" s="40"/>
      <c r="G125" s="40"/>
      <c r="H125" s="36"/>
      <c r="I125" s="37"/>
      <c r="J125" s="37"/>
      <c r="K125" s="37"/>
      <c r="L125" s="37"/>
      <c r="M125" s="37"/>
      <c r="N125" s="156" t="s">
        <v>99</v>
      </c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41"/>
      <c r="AO125" s="37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12"/>
    </row>
    <row r="126" spans="1:60" s="13" customFormat="1" ht="18.75" customHeight="1" x14ac:dyDescent="0.2">
      <c r="A126" s="100"/>
      <c r="B126" s="181"/>
      <c r="C126" s="181"/>
      <c r="D126" s="40"/>
      <c r="E126" s="40"/>
      <c r="F126" s="40"/>
      <c r="G126" s="40"/>
      <c r="H126"/>
      <c r="I126"/>
      <c r="J126"/>
      <c r="K126"/>
      <c r="L126"/>
      <c r="M126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42"/>
      <c r="AO126" s="37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12"/>
    </row>
    <row r="127" spans="1:60" s="13" customFormat="1" ht="36.75" customHeight="1" x14ac:dyDescent="0.2">
      <c r="A127" s="43"/>
      <c r="B127" s="181"/>
      <c r="C127" s="181"/>
      <c r="D127" s="40"/>
      <c r="E127" s="40"/>
      <c r="F127" s="40"/>
      <c r="G127" s="40"/>
      <c r="H127" s="37"/>
      <c r="I127" s="37"/>
      <c r="J127" s="37"/>
      <c r="K127" s="37"/>
      <c r="L127" s="37"/>
      <c r="M127" s="3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37"/>
      <c r="AO127" s="37"/>
      <c r="AP127" s="40"/>
      <c r="AQ127" s="40"/>
      <c r="AR127" s="40"/>
      <c r="AS127" s="40"/>
      <c r="AT127" s="4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40"/>
      <c r="BH127" s="12"/>
    </row>
    <row r="128" spans="1:60" s="13" customFormat="1" ht="18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12"/>
    </row>
    <row r="129" spans="1:60" s="13" customFormat="1" ht="18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12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12"/>
      <c r="BH152" s="12"/>
    </row>
    <row r="153" spans="1:60" s="13" customFormat="1" ht="41.2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12"/>
      <c r="BH153" s="12"/>
    </row>
    <row r="154" spans="1:60" s="13" customFormat="1" ht="41.2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12"/>
      <c r="BH154" s="12"/>
    </row>
    <row r="155" spans="1:60" s="13" customFormat="1" ht="41.2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12"/>
      <c r="BH155" s="12"/>
    </row>
    <row r="156" spans="1:60" s="13" customFormat="1" ht="41.2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12"/>
      <c r="BH156" s="12"/>
    </row>
    <row r="157" spans="1:60" s="13" customFormat="1" ht="41.2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12"/>
      <c r="BH157" s="12"/>
    </row>
    <row r="158" spans="1:60" s="13" customFormat="1" ht="41.2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12"/>
      <c r="BH158" s="12"/>
    </row>
    <row r="159" spans="1:60" s="13" customFormat="1" ht="41.2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12"/>
      <c r="BH159" s="12"/>
    </row>
    <row r="160" spans="1:60" s="13" customFormat="1" ht="41.2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12"/>
      <c r="BH160" s="12"/>
    </row>
    <row r="161" spans="1:60" s="13" customFormat="1" ht="41.2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12"/>
      <c r="BH161" s="12"/>
    </row>
    <row r="162" spans="1:60" s="13" customFormat="1" ht="41.2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12"/>
      <c r="BH162" s="12"/>
    </row>
    <row r="163" spans="1:60" s="13" customFormat="1" ht="41.2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12"/>
      <c r="BH163" s="12"/>
    </row>
    <row r="164" spans="1:60" s="13" customFormat="1" ht="41.2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12"/>
      <c r="BH164" s="12"/>
    </row>
    <row r="165" spans="1:60" s="13" customFormat="1" ht="41.2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12"/>
      <c r="BH165" s="12"/>
    </row>
    <row r="166" spans="1:60" s="13" customFormat="1" ht="41.2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12"/>
      <c r="BH166" s="12"/>
    </row>
    <row r="167" spans="1:60" s="13" customFormat="1" ht="41.2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12"/>
      <c r="BH167" s="12"/>
    </row>
    <row r="168" spans="1:60" s="13" customFormat="1" ht="41.2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12"/>
      <c r="BH168" s="12"/>
    </row>
    <row r="169" spans="1:60" s="13" customFormat="1" ht="41.2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12"/>
      <c r="BH169" s="12"/>
    </row>
    <row r="170" spans="1:60" s="13" customFormat="1" ht="41.2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12"/>
      <c r="BH170" s="12"/>
    </row>
    <row r="171" spans="1:60" s="13" customFormat="1" ht="41.2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s="13" customFormat="1" ht="41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</row>
    <row r="202" spans="1:60" s="13" customFormat="1" ht="41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</row>
    <row r="203" spans="1:60" s="13" customFormat="1" ht="41.2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</row>
    <row r="204" spans="1:60" s="13" customFormat="1" ht="41.2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</row>
    <row r="205" spans="1:60" s="13" customFormat="1" ht="41.2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</row>
    <row r="206" spans="1:60" s="13" customFormat="1" ht="41.2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</row>
    <row r="207" spans="1:60" s="13" customFormat="1" ht="41.2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</row>
    <row r="208" spans="1:60" ht="41.25" customHeight="1" x14ac:dyDescent="0.2"/>
    <row r="209" ht="41.25" customHeight="1" x14ac:dyDescent="0.2"/>
    <row r="210" ht="41.25" customHeight="1" x14ac:dyDescent="0.2"/>
    <row r="211" ht="41.25" customHeight="1" x14ac:dyDescent="0.2"/>
    <row r="212" ht="41.25" customHeight="1" x14ac:dyDescent="0.2"/>
    <row r="213" ht="41.25" customHeight="1" x14ac:dyDescent="0.2"/>
    <row r="214" ht="41.25" customHeight="1" x14ac:dyDescent="0.2"/>
    <row r="215" ht="41.25" customHeight="1" x14ac:dyDescent="0.2"/>
    <row r="216" ht="41.25" customHeight="1" x14ac:dyDescent="0.2"/>
  </sheetData>
  <mergeCells count="150">
    <mergeCell ref="A95:A98"/>
    <mergeCell ref="I91:K91"/>
    <mergeCell ref="M91:P91"/>
    <mergeCell ref="Q91:T91"/>
    <mergeCell ref="AA91:AB91"/>
    <mergeCell ref="BD122:BG122"/>
    <mergeCell ref="AM112:AM113"/>
    <mergeCell ref="BD112:BG113"/>
    <mergeCell ref="BD119:BG120"/>
    <mergeCell ref="BD108:BG108"/>
    <mergeCell ref="BD109:BG109"/>
    <mergeCell ref="BD115:BG115"/>
    <mergeCell ref="BD110:BG110"/>
    <mergeCell ref="BD114:BG114"/>
    <mergeCell ref="BD118:BG118"/>
    <mergeCell ref="BD111:BG111"/>
    <mergeCell ref="AS119:AS120"/>
    <mergeCell ref="BD116:BG116"/>
    <mergeCell ref="BD117:BG117"/>
    <mergeCell ref="BD121:BG121"/>
    <mergeCell ref="A91:A93"/>
    <mergeCell ref="B36:B37"/>
    <mergeCell ref="C36:C37"/>
    <mergeCell ref="B44:B45"/>
    <mergeCell ref="W91:Y91"/>
    <mergeCell ref="AV91:AX91"/>
    <mergeCell ref="AZ91:BC91"/>
    <mergeCell ref="B54:B55"/>
    <mergeCell ref="C54:C55"/>
    <mergeCell ref="B76:B77"/>
    <mergeCell ref="C76:C77"/>
    <mergeCell ref="C74:C75"/>
    <mergeCell ref="AQ29:BD29"/>
    <mergeCell ref="AP30:BE30"/>
    <mergeCell ref="C22:P22"/>
    <mergeCell ref="W22:BC22"/>
    <mergeCell ref="BD106:BG106"/>
    <mergeCell ref="BD107:BG107"/>
    <mergeCell ref="BD95:BG95"/>
    <mergeCell ref="BD96:BG96"/>
    <mergeCell ref="BD97:BG97"/>
    <mergeCell ref="BD98:BG98"/>
    <mergeCell ref="BD103:BG103"/>
    <mergeCell ref="B124:B127"/>
    <mergeCell ref="C124:C127"/>
    <mergeCell ref="B123:C123"/>
    <mergeCell ref="B15:BD15"/>
    <mergeCell ref="AP16:AV16"/>
    <mergeCell ref="C19:P19"/>
    <mergeCell ref="C42:C43"/>
    <mergeCell ref="B42:B43"/>
    <mergeCell ref="B40:B41"/>
    <mergeCell ref="C40:C41"/>
    <mergeCell ref="B38:B39"/>
    <mergeCell ref="C38:C39"/>
    <mergeCell ref="H16:AO17"/>
    <mergeCell ref="AS23:BC23"/>
    <mergeCell ref="W24:BC24"/>
    <mergeCell ref="X33:Z33"/>
    <mergeCell ref="D92:BG92"/>
    <mergeCell ref="B64:B65"/>
    <mergeCell ref="BD93:BG93"/>
    <mergeCell ref="BD94:BG94"/>
    <mergeCell ref="BD99:BG99"/>
    <mergeCell ref="BD102:BG102"/>
    <mergeCell ref="BD104:BG104"/>
    <mergeCell ref="BD105:BG105"/>
    <mergeCell ref="F1:AX1"/>
    <mergeCell ref="AO3:BC3"/>
    <mergeCell ref="AO4:BD4"/>
    <mergeCell ref="AO5:BG5"/>
    <mergeCell ref="AO6:BG6"/>
    <mergeCell ref="AP17:AW17"/>
    <mergeCell ref="C20:P20"/>
    <mergeCell ref="B58:B59"/>
    <mergeCell ref="C58:C59"/>
    <mergeCell ref="B52:B53"/>
    <mergeCell ref="C52:C53"/>
    <mergeCell ref="AW33:AY33"/>
    <mergeCell ref="BA33:BD33"/>
    <mergeCell ref="AE33:AH33"/>
    <mergeCell ref="AJ33:AL33"/>
    <mergeCell ref="AN33:AQ33"/>
    <mergeCell ref="AR33:AU33"/>
    <mergeCell ref="W20:AS20"/>
    <mergeCell ref="W21:AQ21"/>
    <mergeCell ref="W23:AR23"/>
    <mergeCell ref="B21:Q21"/>
    <mergeCell ref="F33:H33"/>
    <mergeCell ref="AS21:BC21"/>
    <mergeCell ref="AS32:BE32"/>
    <mergeCell ref="BD123:BG123"/>
    <mergeCell ref="N125:AM127"/>
    <mergeCell ref="B91:B93"/>
    <mergeCell ref="C91:C93"/>
    <mergeCell ref="BD100:BG100"/>
    <mergeCell ref="BD101:BG101"/>
    <mergeCell ref="H13:AP13"/>
    <mergeCell ref="H14:AP14"/>
    <mergeCell ref="B88:D88"/>
    <mergeCell ref="B87:D87"/>
    <mergeCell ref="B72:B73"/>
    <mergeCell ref="C72:C73"/>
    <mergeCell ref="B60:B61"/>
    <mergeCell ref="C60:C61"/>
    <mergeCell ref="B62:B63"/>
    <mergeCell ref="C62:C63"/>
    <mergeCell ref="B68:B69"/>
    <mergeCell ref="C68:C69"/>
    <mergeCell ref="B74:B75"/>
    <mergeCell ref="B25:BD25"/>
    <mergeCell ref="J33:L33"/>
    <mergeCell ref="N33:Q33"/>
    <mergeCell ref="R33:U33"/>
    <mergeCell ref="AB33:AC33"/>
    <mergeCell ref="BH91:BH92"/>
    <mergeCell ref="AQ31:BD31"/>
    <mergeCell ref="C44:C45"/>
    <mergeCell ref="C66:C67"/>
    <mergeCell ref="E91:G91"/>
    <mergeCell ref="C78:C79"/>
    <mergeCell ref="B86:D86"/>
    <mergeCell ref="C64:C65"/>
    <mergeCell ref="B78:B79"/>
    <mergeCell ref="A90:BG90"/>
    <mergeCell ref="A89:BG89"/>
    <mergeCell ref="BD91:BG91"/>
    <mergeCell ref="B66:B67"/>
    <mergeCell ref="B56:B57"/>
    <mergeCell ref="C56:C57"/>
    <mergeCell ref="A36:A48"/>
    <mergeCell ref="B46:B47"/>
    <mergeCell ref="C46:C47"/>
    <mergeCell ref="B48:B49"/>
    <mergeCell ref="C48:C49"/>
    <mergeCell ref="B50:B51"/>
    <mergeCell ref="C50:C51"/>
    <mergeCell ref="A33:A35"/>
    <mergeCell ref="D33:D35"/>
    <mergeCell ref="AD91:AG91"/>
    <mergeCell ref="AI91:AK91"/>
    <mergeCell ref="AM91:AP91"/>
    <mergeCell ref="AQ91:AT91"/>
    <mergeCell ref="B82:B83"/>
    <mergeCell ref="C82:C83"/>
    <mergeCell ref="B84:B85"/>
    <mergeCell ref="C84:C85"/>
    <mergeCell ref="E34:BG34"/>
    <mergeCell ref="B33:B35"/>
    <mergeCell ref="C33:C35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G73 Z65 AQ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76"/>
      <c r="L3" s="238"/>
      <c r="M3" s="238"/>
    </row>
    <row r="4" spans="3:13" ht="18.75" x14ac:dyDescent="0.3">
      <c r="I4" s="176"/>
      <c r="J4" s="239"/>
      <c r="K4" s="239"/>
      <c r="L4" s="239"/>
      <c r="M4" s="239"/>
    </row>
    <row r="5" spans="3:13" ht="18.75" x14ac:dyDescent="0.3">
      <c r="I5" s="176"/>
      <c r="J5" s="239"/>
      <c r="K5" s="239"/>
      <c r="L5" s="239"/>
      <c r="M5" s="239"/>
    </row>
    <row r="7" spans="3:13" ht="18.75" x14ac:dyDescent="0.3">
      <c r="J7" s="176"/>
      <c r="K7" s="239"/>
      <c r="L7" s="239"/>
      <c r="M7" s="239"/>
    </row>
    <row r="9" spans="3:13" x14ac:dyDescent="0.2">
      <c r="I9" s="1"/>
    </row>
    <row r="10" spans="3:13" ht="18.75" x14ac:dyDescent="0.3">
      <c r="E10" s="170"/>
      <c r="F10" s="236"/>
      <c r="G10" s="236"/>
      <c r="H10" s="236"/>
      <c r="I10" s="236"/>
      <c r="J10" s="236"/>
      <c r="K10" s="236"/>
    </row>
    <row r="11" spans="3:13" ht="18.75" x14ac:dyDescent="0.3">
      <c r="C11" s="2"/>
      <c r="D11" s="170"/>
      <c r="E11" s="170"/>
      <c r="F11" s="170"/>
      <c r="G11" s="170"/>
      <c r="H11" s="170"/>
      <c r="I11" s="170"/>
      <c r="J11" s="170"/>
      <c r="K11" s="170"/>
      <c r="L11" s="170"/>
      <c r="M11" s="2"/>
    </row>
    <row r="12" spans="3:13" ht="18.75" x14ac:dyDescent="0.3"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</row>
    <row r="13" spans="3:13" ht="18.75" x14ac:dyDescent="0.3">
      <c r="C13" s="2"/>
      <c r="D13" s="2"/>
      <c r="E13" s="170"/>
      <c r="F13" s="170"/>
      <c r="G13" s="170"/>
      <c r="H13" s="170"/>
      <c r="I13" s="170"/>
      <c r="J13" s="170"/>
      <c r="K13" s="170"/>
      <c r="L13" s="2"/>
      <c r="M13" s="2"/>
    </row>
    <row r="15" spans="3:13" ht="18.75" x14ac:dyDescent="0.3"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</row>
    <row r="16" spans="3:13" ht="18.75" x14ac:dyDescent="0.3"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</row>
    <row r="17" spans="3:13" x14ac:dyDescent="0.2"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</row>
    <row r="23" spans="3:13" ht="66" customHeight="1" x14ac:dyDescent="0.25">
      <c r="I23" s="237"/>
      <c r="J23" s="237"/>
      <c r="K23" s="237"/>
      <c r="L23" s="237"/>
      <c r="M23" s="237"/>
    </row>
    <row r="24" spans="3:13" ht="15.75" x14ac:dyDescent="0.25">
      <c r="I24" s="132"/>
      <c r="J24" s="132"/>
      <c r="K24" s="132"/>
      <c r="L24" s="132"/>
      <c r="M24" s="132"/>
    </row>
    <row r="25" spans="3:13" ht="15.75" x14ac:dyDescent="0.25">
      <c r="I25" s="132"/>
      <c r="J25" s="132"/>
      <c r="K25" s="132"/>
      <c r="L25" s="132"/>
      <c r="M25" s="132"/>
    </row>
    <row r="26" spans="3:13" ht="15.75" x14ac:dyDescent="0.25">
      <c r="I26" s="132"/>
      <c r="J26" s="132"/>
      <c r="K26" s="132"/>
      <c r="L26" s="132"/>
      <c r="M26" s="132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2025-06-04T10:36:05Z</cp:lastPrinted>
  <dcterms:created xsi:type="dcterms:W3CDTF">2011-08-23T06:15:52Z</dcterms:created>
  <dcterms:modified xsi:type="dcterms:W3CDTF">2025-06-24T08:40:45Z</dcterms:modified>
</cp:coreProperties>
</file>