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E758C04E-4141-4B06-9EDF-DD749A2EF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0" i="1" l="1"/>
  <c r="AT62" i="1" s="1"/>
  <c r="AK45" i="1"/>
  <c r="AK87" i="1" s="1"/>
  <c r="AT44" i="1"/>
  <c r="AT52" i="1"/>
  <c r="AT86" i="1" s="1"/>
  <c r="AL76" i="1"/>
  <c r="AN64" i="1"/>
  <c r="AN62" i="1" s="1"/>
  <c r="AN86" i="1" s="1"/>
  <c r="AR76" i="1"/>
  <c r="AR62" i="1" s="1"/>
  <c r="AP70" i="1"/>
  <c r="AP62" i="1" s="1"/>
  <c r="AC64" i="1"/>
  <c r="AB64" i="1"/>
  <c r="AJ82" i="1"/>
  <c r="AI87" i="1"/>
  <c r="AH36" i="1"/>
  <c r="AE36" i="1"/>
  <c r="AD36" i="1"/>
  <c r="AC36" i="1"/>
  <c r="AB36" i="1"/>
  <c r="AA36" i="1"/>
  <c r="Z36" i="1"/>
  <c r="Y36" i="1"/>
  <c r="X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I37" i="1"/>
  <c r="H37" i="1"/>
  <c r="G37" i="1"/>
  <c r="F37" i="1"/>
  <c r="AL87" i="1"/>
  <c r="AH45" i="1"/>
  <c r="AK44" i="1"/>
  <c r="AJ44" i="1"/>
  <c r="AH44" i="1"/>
  <c r="AG44" i="1"/>
  <c r="AF44" i="1"/>
  <c r="AE44" i="1"/>
  <c r="AD44" i="1"/>
  <c r="AC44" i="1"/>
  <c r="AB44" i="1"/>
  <c r="AA44" i="1"/>
  <c r="Z44" i="1"/>
  <c r="Y44" i="1"/>
  <c r="X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F53" i="1"/>
  <c r="AE53" i="1"/>
  <c r="AD53" i="1"/>
  <c r="AC53" i="1"/>
  <c r="AB53" i="1"/>
  <c r="AK52" i="1"/>
  <c r="AJ52" i="1"/>
  <c r="AH52" i="1"/>
  <c r="Y52" i="1"/>
  <c r="X52" i="1"/>
  <c r="S53" i="1"/>
  <c r="R53" i="1"/>
  <c r="Q53" i="1"/>
  <c r="S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P63" i="1"/>
  <c r="I65" i="1"/>
  <c r="I63" i="1" s="1"/>
  <c r="G65" i="1"/>
  <c r="F65" i="1"/>
  <c r="E65" i="1"/>
  <c r="G63" i="1"/>
  <c r="F63" i="1"/>
  <c r="E63" i="1"/>
  <c r="AM62" i="1"/>
  <c r="AF82" i="1"/>
  <c r="Z83" i="1"/>
  <c r="Y83" i="1"/>
  <c r="X83" i="1"/>
  <c r="AH82" i="1"/>
  <c r="AD82" i="1"/>
  <c r="AC82" i="1"/>
  <c r="AB82" i="1"/>
  <c r="AA82" i="1"/>
  <c r="Z82" i="1"/>
  <c r="Y82" i="1"/>
  <c r="X82" i="1"/>
  <c r="O77" i="1"/>
  <c r="O63" i="1" s="1"/>
  <c r="N77" i="1"/>
  <c r="N63" i="1" s="1"/>
  <c r="AJ76" i="1"/>
  <c r="AH76" i="1"/>
  <c r="AG76" i="1"/>
  <c r="AF76" i="1"/>
  <c r="AE76" i="1"/>
  <c r="AD76" i="1"/>
  <c r="AC76" i="1"/>
  <c r="AB76" i="1"/>
  <c r="X76" i="1"/>
  <c r="S76" i="1"/>
  <c r="R76" i="1"/>
  <c r="P76" i="1"/>
  <c r="O76" i="1"/>
  <c r="N76" i="1"/>
  <c r="L76" i="1"/>
  <c r="K76" i="1"/>
  <c r="J76" i="1"/>
  <c r="I76" i="1"/>
  <c r="H76" i="1"/>
  <c r="G76" i="1"/>
  <c r="F76" i="1"/>
  <c r="E76" i="1"/>
  <c r="AI64" i="1"/>
  <c r="AI62" i="1" s="1"/>
  <c r="AM70" i="1"/>
  <c r="AO64" i="1"/>
  <c r="AO62" i="1" s="1"/>
  <c r="AP64" i="1"/>
  <c r="AR70" i="1"/>
  <c r="AK70" i="1"/>
  <c r="M71" i="1"/>
  <c r="M63" i="1" s="1"/>
  <c r="L71" i="1"/>
  <c r="L63" i="1" s="1"/>
  <c r="K71" i="1"/>
  <c r="K63" i="1" s="1"/>
  <c r="J71" i="1"/>
  <c r="J63" i="1" s="1"/>
  <c r="AJ70" i="1"/>
  <c r="AH70" i="1"/>
  <c r="AG70" i="1"/>
  <c r="AF70" i="1"/>
  <c r="AE70" i="1"/>
  <c r="AD70" i="1"/>
  <c r="AC70" i="1"/>
  <c r="AB70" i="1"/>
  <c r="AA70" i="1"/>
  <c r="Z70" i="1"/>
  <c r="Y70" i="1"/>
  <c r="X70" i="1"/>
  <c r="U70" i="1"/>
  <c r="U62" i="1" s="1"/>
  <c r="S70" i="1"/>
  <c r="R70" i="1"/>
  <c r="Q70" i="1"/>
  <c r="P70" i="1"/>
  <c r="O70" i="1"/>
  <c r="O62" i="1" s="1"/>
  <c r="N70" i="1"/>
  <c r="N62" i="1" s="1"/>
  <c r="M70" i="1"/>
  <c r="L70" i="1"/>
  <c r="K70" i="1"/>
  <c r="J70" i="1"/>
  <c r="I70" i="1"/>
  <c r="H70" i="1"/>
  <c r="G70" i="1"/>
  <c r="G62" i="1" s="1"/>
  <c r="F70" i="1"/>
  <c r="F62" i="1" s="1"/>
  <c r="F86" i="1" s="1"/>
  <c r="E70" i="1"/>
  <c r="AF64" i="1"/>
  <c r="AK64" i="1"/>
  <c r="BG69" i="1"/>
  <c r="BG68" i="1"/>
  <c r="AJ64" i="1"/>
  <c r="AH64" i="1"/>
  <c r="AG64" i="1"/>
  <c r="AE64" i="1"/>
  <c r="AD64" i="1"/>
  <c r="AA64" i="1"/>
  <c r="X64" i="1"/>
  <c r="H65" i="1"/>
  <c r="S64" i="1"/>
  <c r="R64" i="1"/>
  <c r="Q64" i="1"/>
  <c r="P64" i="1"/>
  <c r="P62" i="1" s="1"/>
  <c r="O64" i="1"/>
  <c r="N64" i="1"/>
  <c r="M64" i="1"/>
  <c r="L64" i="1"/>
  <c r="K64" i="1"/>
  <c r="J64" i="1"/>
  <c r="J62" i="1" s="1"/>
  <c r="I64" i="1"/>
  <c r="H64" i="1"/>
  <c r="H62" i="1" s="1"/>
  <c r="G64" i="1"/>
  <c r="F64" i="1"/>
  <c r="E64" i="1"/>
  <c r="T64" i="1"/>
  <c r="AQ70" i="1"/>
  <c r="AQ62" i="1" s="1"/>
  <c r="BG74" i="1"/>
  <c r="AS76" i="1"/>
  <c r="AS62" i="1" s="1"/>
  <c r="K62" i="1" l="1"/>
  <c r="S62" i="1"/>
  <c r="AH62" i="1"/>
  <c r="AH86" i="1" s="1"/>
  <c r="X62" i="1"/>
  <c r="L62" i="1"/>
  <c r="AJ62" i="1"/>
  <c r="AJ86" i="1" s="1"/>
  <c r="AF62" i="1"/>
  <c r="S86" i="1"/>
  <c r="E62" i="1"/>
  <c r="E86" i="1" s="1"/>
  <c r="I62" i="1"/>
  <c r="M62" i="1"/>
  <c r="Q62" i="1"/>
  <c r="AK62" i="1"/>
  <c r="AL62" i="1"/>
  <c r="AD62" i="1"/>
  <c r="AA62" i="1"/>
  <c r="R62" i="1"/>
  <c r="R86" i="1" s="1"/>
  <c r="AG82" i="1"/>
  <c r="AG62" i="1" s="1"/>
  <c r="AE82" i="1"/>
  <c r="AE62" i="1" s="1"/>
  <c r="AG45" i="1"/>
  <c r="AN65" i="1"/>
  <c r="O65" i="1"/>
  <c r="N65" i="1"/>
  <c r="AJ45" i="1"/>
  <c r="N45" i="1"/>
  <c r="L45" i="1"/>
  <c r="J45" i="1"/>
  <c r="H45" i="1"/>
  <c r="F45" i="1"/>
  <c r="BG51" i="1"/>
  <c r="BG49" i="1"/>
  <c r="BG47" i="1"/>
  <c r="AH53" i="1"/>
  <c r="AA53" i="1"/>
  <c r="AG52" i="1"/>
  <c r="AF52" i="1"/>
  <c r="AE52" i="1"/>
  <c r="AD52" i="1"/>
  <c r="AC52" i="1"/>
  <c r="AB52" i="1"/>
  <c r="O52" i="1"/>
  <c r="AL83" i="1" l="1"/>
  <c r="AJ83" i="1"/>
  <c r="AF83" i="1"/>
  <c r="AM65" i="1"/>
  <c r="AM87" i="1" s="1"/>
  <c r="AJ65" i="1"/>
  <c r="AJ63" i="1" s="1"/>
  <c r="AJ87" i="1" s="1"/>
  <c r="AI65" i="1"/>
  <c r="R63" i="1"/>
  <c r="H63" i="1"/>
  <c r="AM86" i="1"/>
  <c r="AL86" i="1"/>
  <c r="AK86" i="1"/>
  <c r="AI86" i="1"/>
  <c r="AC62" i="1"/>
  <c r="AB62" i="1"/>
  <c r="Z64" i="1"/>
  <c r="Z62" i="1" s="1"/>
  <c r="Y64" i="1"/>
  <c r="Y62" i="1" s="1"/>
  <c r="BG79" i="1"/>
  <c r="BG78" i="1"/>
  <c r="BG77" i="1"/>
  <c r="BG76" i="1"/>
  <c r="BG75" i="1"/>
  <c r="BG73" i="1"/>
  <c r="BG72" i="1"/>
  <c r="BG71" i="1"/>
  <c r="BG70" i="1"/>
  <c r="AT88" i="1"/>
  <c r="S63" i="1" l="1"/>
  <c r="AO45" i="1"/>
  <c r="AO44" i="1"/>
  <c r="AD37" i="1"/>
  <c r="AG36" i="1"/>
  <c r="AF36" i="1"/>
  <c r="AS45" i="1"/>
  <c r="AR45" i="1"/>
  <c r="AQ45" i="1"/>
  <c r="AP45" i="1"/>
  <c r="AS44" i="1"/>
  <c r="AR44" i="1"/>
  <c r="AQ44" i="1"/>
  <c r="AP44" i="1"/>
  <c r="BG50" i="1"/>
  <c r="BG48" i="1"/>
  <c r="BG46" i="1"/>
  <c r="Z63" i="1"/>
  <c r="Z87" i="1" s="1"/>
  <c r="AA52" i="1"/>
  <c r="Z52" i="1"/>
  <c r="AD63" i="1"/>
  <c r="BG85" i="1"/>
  <c r="BG84" i="1"/>
  <c r="BG81" i="1"/>
  <c r="AD87" i="1" l="1"/>
  <c r="AR86" i="1"/>
  <c r="AR87" i="1"/>
  <c r="AP87" i="1"/>
  <c r="AQ86" i="1"/>
  <c r="AP86" i="1"/>
  <c r="AO86" i="1"/>
  <c r="AS86" i="1"/>
  <c r="BG44" i="1"/>
  <c r="BG45" i="1"/>
  <c r="X63" i="1"/>
  <c r="X87" i="1" s="1"/>
  <c r="Y63" i="1"/>
  <c r="AR88" i="1" l="1"/>
  <c r="Y87" i="1"/>
  <c r="AG86" i="1"/>
  <c r="AF86" i="1"/>
  <c r="AE86" i="1"/>
  <c r="AD86" i="1"/>
  <c r="AC86" i="1"/>
  <c r="AB86" i="1"/>
  <c r="AA86" i="1"/>
  <c r="Z86" i="1"/>
  <c r="Y86" i="1"/>
  <c r="U63" i="1"/>
  <c r="U87" i="1" s="1"/>
  <c r="T63" i="1"/>
  <c r="S83" i="1"/>
  <c r="R83" i="1"/>
  <c r="Q63" i="1"/>
  <c r="P83" i="1"/>
  <c r="O87" i="1"/>
  <c r="N83" i="1"/>
  <c r="M87" i="1"/>
  <c r="L87" i="1"/>
  <c r="G87" i="1"/>
  <c r="F87" i="1"/>
  <c r="U86" i="1"/>
  <c r="T62" i="1"/>
  <c r="T86" i="1" s="1"/>
  <c r="S82" i="1"/>
  <c r="R82" i="1"/>
  <c r="Q86" i="1"/>
  <c r="P86" i="1"/>
  <c r="O86" i="1"/>
  <c r="N86" i="1"/>
  <c r="M86" i="1"/>
  <c r="L86" i="1"/>
  <c r="K86" i="1"/>
  <c r="J86" i="1"/>
  <c r="I86" i="1"/>
  <c r="H86" i="1"/>
  <c r="G86" i="1"/>
  <c r="BG82" i="1" l="1"/>
  <c r="X86" i="1"/>
  <c r="N87" i="1"/>
  <c r="AG63" i="1"/>
  <c r="AE63" i="1"/>
  <c r="BG64" i="1" l="1"/>
  <c r="AF63" i="1"/>
  <c r="AN87" i="1"/>
  <c r="AH83" i="1"/>
  <c r="AB63" i="1"/>
  <c r="AS53" i="1"/>
  <c r="AR53" i="1"/>
  <c r="AQ53" i="1"/>
  <c r="AP53" i="1"/>
  <c r="AO53" i="1"/>
  <c r="AS52" i="1"/>
  <c r="AR52" i="1"/>
  <c r="AQ52" i="1"/>
  <c r="AP52" i="1"/>
  <c r="K87" i="1"/>
  <c r="J87" i="1"/>
  <c r="I87" i="1"/>
  <c r="H87" i="1"/>
  <c r="E37" i="1"/>
  <c r="E87" i="1" s="1"/>
  <c r="BG59" i="1"/>
  <c r="BG58" i="1"/>
  <c r="BG57" i="1"/>
  <c r="BG56" i="1"/>
  <c r="BG55" i="1"/>
  <c r="BG54" i="1"/>
  <c r="BG43" i="1"/>
  <c r="BG42" i="1"/>
  <c r="BG41" i="1"/>
  <c r="BG40" i="1"/>
  <c r="BG38" i="1"/>
  <c r="BG39" i="1"/>
  <c r="AB87" i="1" l="1"/>
  <c r="AC63" i="1"/>
  <c r="AC87" i="1" s="1"/>
  <c r="BG83" i="1"/>
  <c r="F88" i="1"/>
  <c r="O88" i="1"/>
  <c r="L88" i="1"/>
  <c r="N88" i="1"/>
  <c r="E88" i="1"/>
  <c r="K88" i="1"/>
  <c r="BG52" i="1"/>
  <c r="J88" i="1"/>
  <c r="BG53" i="1"/>
  <c r="AA63" i="1"/>
  <c r="AA87" i="1" s="1"/>
  <c r="BG65" i="1"/>
  <c r="T37" i="1"/>
  <c r="U88" i="1"/>
  <c r="AH37" i="1"/>
  <c r="AI37" i="1"/>
  <c r="AJ37" i="1"/>
  <c r="AH63" i="1"/>
  <c r="AH87" i="1" s="1"/>
  <c r="AR36" i="1"/>
  <c r="AS36" i="1"/>
  <c r="AR37" i="1"/>
  <c r="AS37" i="1"/>
  <c r="AS87" i="1"/>
  <c r="AS88" i="1" s="1"/>
  <c r="T87" i="1" l="1"/>
  <c r="T88" i="1" s="1"/>
  <c r="BG86" i="1"/>
  <c r="G88" i="1"/>
  <c r="M88" i="1"/>
  <c r="H88" i="1"/>
  <c r="I88" i="1"/>
  <c r="AH88" i="1"/>
  <c r="AI88" i="1"/>
  <c r="AJ88" i="1"/>
  <c r="AO87" i="1"/>
  <c r="AQ87" i="1"/>
  <c r="BG63" i="1" l="1"/>
  <c r="BG61" i="1"/>
  <c r="P87" i="1"/>
  <c r="P88" i="1" s="1"/>
  <c r="Q37" i="1"/>
  <c r="Q87" i="1" s="1"/>
  <c r="Q88" i="1" s="1"/>
  <c r="R37" i="1"/>
  <c r="R87" i="1" s="1"/>
  <c r="R88" i="1" s="1"/>
  <c r="S37" i="1"/>
  <c r="S87" i="1" s="1"/>
  <c r="S88" i="1" s="1"/>
  <c r="AE87" i="1"/>
  <c r="AF87" i="1"/>
  <c r="AG37" i="1"/>
  <c r="AG87" i="1" s="1"/>
  <c r="AK37" i="1"/>
  <c r="AL37" i="1"/>
  <c r="AO37" i="1"/>
  <c r="AP37" i="1"/>
  <c r="AQ37" i="1"/>
  <c r="BG60" i="1"/>
  <c r="BE52" i="1"/>
  <c r="BF52" i="1"/>
  <c r="AO36" i="1"/>
  <c r="AP36" i="1"/>
  <c r="AQ36" i="1"/>
  <c r="BF36" i="1"/>
  <c r="BE40" i="1"/>
  <c r="BE36" i="1" s="1"/>
  <c r="BE64" i="1"/>
  <c r="BF64" i="1"/>
  <c r="BG80" i="1"/>
  <c r="BG67" i="1"/>
  <c r="BG66" i="1"/>
  <c r="BF82" i="1"/>
  <c r="AP88" i="1" l="1"/>
  <c r="BG62" i="1"/>
  <c r="AQ88" i="1"/>
  <c r="BG87" i="1"/>
  <c r="BG36" i="1"/>
  <c r="BG37" i="1"/>
  <c r="AL88" i="1"/>
  <c r="AM88" i="1"/>
  <c r="AC88" i="1"/>
  <c r="AA88" i="1"/>
  <c r="AG88" i="1"/>
  <c r="AB88" i="1"/>
  <c r="Z88" i="1"/>
  <c r="AN88" i="1"/>
  <c r="AE88" i="1"/>
  <c r="Y88" i="1"/>
  <c r="AF88" i="1"/>
  <c r="AK88" i="1"/>
  <c r="X88" i="1"/>
  <c r="BF62" i="1"/>
  <c r="BG88" i="1" l="1"/>
  <c r="AD88" i="1"/>
  <c r="AO88" i="1"/>
  <c r="BE85" i="1"/>
  <c r="BE82" i="1" l="1"/>
  <c r="BE83" i="1"/>
  <c r="BE62" i="1" l="1"/>
</calcChain>
</file>

<file path=xl/sharedStrings.xml><?xml version="1.0" encoding="utf-8"?>
<sst xmlns="http://schemas.openxmlformats.org/spreadsheetml/2006/main" count="727" uniqueCount="139">
  <si>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</si>
  <si>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</si>
  <si>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</si>
  <si>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</si>
  <si>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</si>
  <si>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</si>
  <si>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</si>
  <si>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</si>
  <si>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</si>
  <si>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</si>
  <si>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</si>
  <si>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</si>
  <si>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</si>
  <si>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</si>
  <si>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</si>
  <si>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</si>
  <si>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</si>
  <si>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</si>
  <si>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</si>
  <si>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</si>
  <si>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</si>
  <si>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</si>
  <si>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</si>
  <si>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</si>
  <si>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ОГСЭ.03</t>
  </si>
  <si>
    <t>ОГСЭ.04</t>
  </si>
  <si>
    <t xml:space="preserve">Физическая культура </t>
  </si>
  <si>
    <t>ОП.02</t>
  </si>
  <si>
    <t>ПМ.02</t>
  </si>
  <si>
    <t>Всего часов в неделю обязательной учебной нагрузки</t>
  </si>
  <si>
    <t>МДК.02.01</t>
  </si>
  <si>
    <t>*</t>
  </si>
  <si>
    <t>МДК.02.02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</si>
  <si>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</si>
  <si>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</si>
  <si>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</si>
  <si>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</si>
  <si>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</si>
  <si>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 xml:space="preserve"> - промежуточная аттестация</t>
  </si>
  <si>
    <t xml:space="preserve"> - каникулы</t>
  </si>
  <si>
    <t>Директор ГБУ КО ПООТК</t>
  </si>
  <si>
    <t>Иностранный язык профессиональной деятельности</t>
  </si>
  <si>
    <t>Всего аттестаций  в неделю</t>
  </si>
  <si>
    <t>ДЗ</t>
  </si>
  <si>
    <t>Э</t>
  </si>
  <si>
    <t>1ДЗ</t>
  </si>
  <si>
    <t>________________ Л. Н. Пуйдокене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</si>
  <si>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</si>
  <si>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</si>
  <si>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</si>
  <si>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</si>
  <si>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</si>
  <si>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0 -каникулы</t>
  </si>
  <si>
    <t>Календарный  график аттестаций</t>
  </si>
  <si>
    <t>Формы промежуточной аттестации</t>
  </si>
  <si>
    <t xml:space="preserve"> Апрель</t>
  </si>
  <si>
    <t xml:space="preserve">Июль </t>
  </si>
  <si>
    <t>2ДЗ</t>
  </si>
  <si>
    <t>Общепрофессиональный цикл</t>
  </si>
  <si>
    <t>1Э</t>
  </si>
  <si>
    <t>ЕН.00</t>
  </si>
  <si>
    <t>Техническая механика</t>
  </si>
  <si>
    <t>ОП.06</t>
  </si>
  <si>
    <t>Информационные технологии в профессиональной деятельности</t>
  </si>
  <si>
    <t>ОП.09</t>
  </si>
  <si>
    <t>Безопасность 
жизнедеятельности</t>
  </si>
  <si>
    <t>Математический и общий естественнонаучный цикл</t>
  </si>
  <si>
    <t>ЕН.01.</t>
  </si>
  <si>
    <t>Математика</t>
  </si>
  <si>
    <t>ЕН.02.</t>
  </si>
  <si>
    <t>Информатика</t>
  </si>
  <si>
    <t>ЕН.03</t>
  </si>
  <si>
    <t>Экологические основы 
природопользования</t>
  </si>
  <si>
    <t>Психология общения</t>
  </si>
  <si>
    <t>третий</t>
  </si>
  <si>
    <t xml:space="preserve">Октябрь </t>
  </si>
  <si>
    <t xml:space="preserve">Март </t>
  </si>
  <si>
    <t xml:space="preserve"> Август</t>
  </si>
  <si>
    <t>3ДЗ</t>
  </si>
  <si>
    <t>Экзамен по модулю</t>
  </si>
  <si>
    <t>3ДЗ/1Э</t>
  </si>
  <si>
    <t xml:space="preserve">23.02.07 Техническое обслуживание и ремонт двигателей, систем и                             агрегатов автомобилей     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</si>
  <si>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специалист</t>
    </r>
  </si>
  <si>
    <t>ОП.03</t>
  </si>
  <si>
    <t>Электротехника и 
электроника</t>
  </si>
  <si>
    <t>Техническое обслуживание и ремонт электрооборудования и электронных систем автомобилей</t>
  </si>
  <si>
    <t>Техническое обслуживание и ремонт шасси автомобилей</t>
  </si>
  <si>
    <t>Ремонт кузовов автомобилей</t>
  </si>
  <si>
    <t>Организация процесса по техническому обслуживанию и ремонту автомобиля</t>
  </si>
  <si>
    <t>Техническая документация</t>
  </si>
  <si>
    <t xml:space="preserve">       </t>
  </si>
  <si>
    <t xml:space="preserve">  </t>
  </si>
  <si>
    <t xml:space="preserve"> 1ДЗ</t>
  </si>
  <si>
    <t>Третий</t>
  </si>
  <si>
    <t>" 06 " июня 2025 года</t>
  </si>
  <si>
    <t>группа  38АМС, третий курс</t>
  </si>
  <si>
    <t>01 сентября - 05 сентября</t>
  </si>
  <si>
    <t>29 сентября-- 03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</si>
  <si>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</si>
  <si>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</si>
  <si>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</si>
  <si>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</si>
  <si>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</si>
  <si>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</si>
  <si>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</si>
  <si>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>30 марта - 03 апреля</t>
  </si>
  <si>
    <t>27 апреля-01 мая</t>
  </si>
  <si>
    <t xml:space="preserve">Май </t>
  </si>
  <si>
    <t xml:space="preserve">Июнь </t>
  </si>
  <si>
    <t>29 июня - 03 июля</t>
  </si>
  <si>
    <t>27 июля-31 июля</t>
  </si>
  <si>
    <t xml:space="preserve">Август </t>
  </si>
  <si>
    <t>27 октября - 31 октября</t>
  </si>
  <si>
    <t xml:space="preserve"> Декабрь</t>
  </si>
  <si>
    <t>27 июля - 31 июля</t>
  </si>
  <si>
    <t>УП.02</t>
  </si>
  <si>
    <t>ПП.02</t>
  </si>
  <si>
    <t>ПМ.03</t>
  </si>
  <si>
    <t>МДК.03.01</t>
  </si>
  <si>
    <t>УП.03</t>
  </si>
  <si>
    <t>ПП.03</t>
  </si>
  <si>
    <t>ПМ.04</t>
  </si>
  <si>
    <t>Проведение кузовного ремонта</t>
  </si>
  <si>
    <t>МДК.04.01</t>
  </si>
  <si>
    <t>УП. 04</t>
  </si>
  <si>
    <t xml:space="preserve">ПП.04 </t>
  </si>
  <si>
    <t>ПМ.05</t>
  </si>
  <si>
    <t>МДК.05.01</t>
  </si>
  <si>
    <t xml:space="preserve">1ДЗ </t>
  </si>
  <si>
    <t>УП. 03</t>
  </si>
  <si>
    <t>УП.04</t>
  </si>
  <si>
    <t>ПП.04</t>
  </si>
  <si>
    <t xml:space="preserve">1ДЗ/2Э </t>
  </si>
  <si>
    <t>1ДЗ/2Э</t>
  </si>
  <si>
    <t>2Э</t>
  </si>
  <si>
    <t>3ДЗ/7Э</t>
  </si>
  <si>
    <t>10ДЗ/8Э</t>
  </si>
  <si>
    <t>5ДЗ/1Э</t>
  </si>
  <si>
    <t xml:space="preserve">Зав. УМО ________________________ Н.А. Ивашкина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</si>
</sst>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 tint="0.499984740745262"/>
      <name val="Times New Roman"/>
      <family val="1"/>
      <charset val="204"/>
    </font>
    <font>
      <sz val="8"/>
      <color theme="1" tint="0.499984740745262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 tint="0.49998474074526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FDA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textRotation="90" wrapText="1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textRotation="90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4" fillId="3" borderId="0" xfId="0" applyFont="1" applyFill="1" applyAlignment="1">
      <alignment horizontal="center" textRotation="90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textRotation="90" wrapText="1"/>
    </xf>
    <xf numFmtId="0" fontId="8" fillId="3" borderId="0" xfId="0" applyFont="1" applyFill="1"/>
    <xf numFmtId="0" fontId="8" fillId="3" borderId="6" xfId="0" applyFont="1" applyFill="1" applyBorder="1"/>
    <xf numFmtId="0" fontId="8" fillId="3" borderId="3" xfId="0" applyFont="1" applyFill="1" applyBorder="1"/>
    <xf numFmtId="0" fontId="8" fillId="3" borderId="5" xfId="0" applyFont="1" applyFill="1" applyBorder="1"/>
    <xf numFmtId="0" fontId="8" fillId="3" borderId="1" xfId="0" applyFont="1" applyFill="1" applyBorder="1"/>
    <xf numFmtId="0" fontId="14" fillId="3" borderId="0" xfId="0" applyFont="1" applyFill="1" applyAlignment="1">
      <alignment horizontal="center" textRotation="90"/>
    </xf>
    <xf numFmtId="0" fontId="14" fillId="3" borderId="5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vertic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textRotation="90" wrapText="1"/>
    </xf>
    <xf numFmtId="0" fontId="16" fillId="3" borderId="1" xfId="0" applyFont="1" applyFill="1" applyBorder="1" applyAlignment="1">
      <alignment vertical="center" textRotation="90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textRotation="90"/>
    </xf>
    <xf numFmtId="0" fontId="9" fillId="0" borderId="1" xfId="0" applyFont="1" applyBorder="1"/>
    <xf numFmtId="0" fontId="15" fillId="12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textRotation="90" wrapText="1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center" textRotation="90" wrapText="1"/>
    </xf>
    <xf numFmtId="0" fontId="15" fillId="15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14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4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textRotation="90" wrapText="1"/>
    </xf>
    <xf numFmtId="0" fontId="14" fillId="0" borderId="0" xfId="0" applyFont="1" applyAlignment="1">
      <alignment horizontal="center" textRotation="90" wrapText="1"/>
    </xf>
    <xf numFmtId="0" fontId="14" fillId="0" borderId="9" xfId="0" applyFont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5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8" borderId="4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15" borderId="5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4FDA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57150</xdr:colOff>
      <xdr:row>6</xdr:row>
      <xdr:rowOff>76201</xdr:rowOff>
    </xdr:from>
    <xdr:to>
      <xdr:col>55</xdr:col>
      <xdr:colOff>152400</xdr:colOff>
      <xdr:row>11</xdr:row>
      <xdr:rowOff>41124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7EF3D14-14BA-C573-BE9E-BDD58DC23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2009776"/>
          <a:ext cx="2943225" cy="11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19"/>
  <sheetViews>
    <sheetView tabSelected="1" zoomScaleNormal="100" zoomScaleSheetLayoutView="90" zoomScalePageLayoutView="78" workbookViewId="0">
      <selection activeCell="BM17" sqref="BM1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8554687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88" t="s">
        <v>47</v>
      </c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64" t="s">
        <v>18</v>
      </c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64" t="s">
        <v>40</v>
      </c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64" t="s">
        <v>46</v>
      </c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64" t="s">
        <v>94</v>
      </c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"/>
      <c r="BE12" s="2"/>
      <c r="BF12" s="2"/>
      <c r="BG12" s="2"/>
      <c r="BH12" s="2"/>
    </row>
    <row r="13" spans="1:60" ht="18.75" x14ac:dyDescent="0.3">
      <c r="B13" s="2"/>
      <c r="C13" s="2"/>
      <c r="D13" s="2"/>
      <c r="E13" s="2"/>
      <c r="F13" s="2"/>
      <c r="G13" s="2"/>
      <c r="H13" s="171" t="s">
        <v>19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2"/>
      <c r="AR13" s="2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"/>
      <c r="BE13" s="2"/>
      <c r="BF13" s="2"/>
      <c r="BG13" s="2"/>
      <c r="BH13" s="2"/>
    </row>
    <row r="14" spans="1:60" ht="18.75" x14ac:dyDescent="0.3">
      <c r="B14" s="2"/>
      <c r="C14" s="2"/>
      <c r="D14" s="2"/>
      <c r="E14" s="2"/>
      <c r="F14" s="2"/>
      <c r="G14" s="2"/>
      <c r="H14" s="189" t="s">
        <v>36</v>
      </c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2"/>
      <c r="AR14" s="2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"/>
      <c r="BE14" s="2"/>
      <c r="BF14" s="2"/>
      <c r="BG14" s="2"/>
      <c r="BH14" s="2"/>
    </row>
    <row r="15" spans="1:60" ht="18.75" x14ac:dyDescent="0.3">
      <c r="B15" s="159" t="s">
        <v>33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2"/>
      <c r="BF15" s="2"/>
      <c r="BG15" s="2"/>
      <c r="BH15" s="2"/>
    </row>
    <row r="16" spans="1:60" ht="40.5" customHeight="1" x14ac:dyDescent="0.3">
      <c r="A16" s="11"/>
      <c r="B16" s="5"/>
      <c r="C16" s="5"/>
      <c r="D16" s="5"/>
      <c r="E16" s="5"/>
      <c r="F16" s="5"/>
      <c r="G16" s="5"/>
      <c r="H16" s="160" t="s">
        <v>81</v>
      </c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71" t="s">
        <v>95</v>
      </c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32"/>
      <c r="BC16" s="32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0" t="s">
        <v>48</v>
      </c>
      <c r="AH17" s="190"/>
      <c r="AI17" s="190"/>
      <c r="AJ17" s="190"/>
      <c r="AK17" s="190"/>
      <c r="AL17" s="190"/>
      <c r="AM17" s="190"/>
      <c r="AN17" s="190"/>
      <c r="AO17" s="190"/>
      <c r="AP17" s="190"/>
      <c r="AQ17" s="2"/>
      <c r="AR17" s="2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"/>
      <c r="BE18" s="2"/>
      <c r="BF18" s="2"/>
      <c r="BG18" s="2"/>
      <c r="BH18" s="2"/>
    </row>
    <row r="19" spans="1:60" ht="69" customHeight="1" x14ac:dyDescent="0.3">
      <c r="B19" s="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"/>
      <c r="BE19" s="2"/>
      <c r="BF19" s="2"/>
      <c r="BG19" s="2"/>
      <c r="BH19" s="2"/>
    </row>
    <row r="20" spans="1:60" ht="18.75" x14ac:dyDescent="0.3">
      <c r="B20" s="2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2"/>
      <c r="R20" s="2"/>
      <c r="S20" s="2"/>
      <c r="T20" s="2"/>
      <c r="U20" s="2"/>
      <c r="V20" s="2"/>
      <c r="W20" s="191" t="s">
        <v>82</v>
      </c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30"/>
      <c r="AV20" s="30"/>
      <c r="AW20" s="30"/>
      <c r="AX20" s="30"/>
      <c r="AY20" s="30"/>
      <c r="AZ20" s="30"/>
      <c r="BA20" s="30"/>
      <c r="BB20" s="30"/>
      <c r="BC20" s="30"/>
      <c r="BD20" s="2"/>
      <c r="BE20" s="2"/>
      <c r="BF20" s="2"/>
      <c r="BG20" s="2"/>
      <c r="BH20" s="2"/>
    </row>
    <row r="21" spans="1:60" ht="18.75" x14ac:dyDescent="0.3"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2"/>
      <c r="S21" s="2"/>
      <c r="T21" s="2"/>
      <c r="U21" s="2"/>
      <c r="V21" s="2"/>
      <c r="W21" s="191" t="s">
        <v>49</v>
      </c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2"/>
      <c r="BE21" s="2"/>
      <c r="BF21" s="2"/>
      <c r="BG21" s="2"/>
      <c r="BH21" s="2"/>
    </row>
    <row r="22" spans="1:60" ht="21" customHeight="1" x14ac:dyDescent="0.3">
      <c r="B22" s="3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29"/>
      <c r="R22" s="2"/>
      <c r="S22" s="2"/>
      <c r="T22" s="2"/>
      <c r="U22" s="2"/>
      <c r="V22" s="2"/>
      <c r="W22" s="165" t="s">
        <v>50</v>
      </c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92" t="s">
        <v>37</v>
      </c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65" t="s">
        <v>51</v>
      </c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2"/>
      <c r="BE24" s="2"/>
      <c r="BF24" s="2"/>
      <c r="BG24" s="2"/>
      <c r="BH24" s="2"/>
    </row>
    <row r="25" spans="1:60" s="3" customFormat="1" ht="18.75" x14ac:dyDescent="0.3">
      <c r="A25" s="2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</row>
    <row r="31" spans="1:60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31"/>
    </row>
    <row r="32" spans="1:60" ht="36" customHeight="1" x14ac:dyDescent="0.25">
      <c r="B32" s="10"/>
      <c r="C32" s="183" t="s">
        <v>48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</row>
    <row r="33" spans="1:88" s="13" customFormat="1" ht="131.25" customHeight="1" x14ac:dyDescent="0.2">
      <c r="A33" s="178" t="s">
        <v>0</v>
      </c>
      <c r="B33" s="178" t="s">
        <v>1</v>
      </c>
      <c r="C33" s="178" t="s">
        <v>2</v>
      </c>
      <c r="D33" s="178" t="s">
        <v>3</v>
      </c>
      <c r="E33" s="69" t="s">
        <v>96</v>
      </c>
      <c r="F33" s="130" t="s">
        <v>4</v>
      </c>
      <c r="G33" s="130"/>
      <c r="H33" s="130"/>
      <c r="I33" s="69" t="s">
        <v>97</v>
      </c>
      <c r="J33" s="174" t="s">
        <v>5</v>
      </c>
      <c r="K33" s="174"/>
      <c r="L33" s="174"/>
      <c r="M33" s="105" t="s">
        <v>98</v>
      </c>
      <c r="N33" s="130" t="s">
        <v>99</v>
      </c>
      <c r="O33" s="130"/>
      <c r="P33" s="130"/>
      <c r="Q33" s="130"/>
      <c r="R33" s="166" t="s">
        <v>100</v>
      </c>
      <c r="S33" s="166"/>
      <c r="T33" s="166"/>
      <c r="U33" s="166"/>
      <c r="V33" s="59" t="s">
        <v>101</v>
      </c>
      <c r="W33" s="59" t="s">
        <v>102</v>
      </c>
      <c r="X33" s="166" t="s">
        <v>6</v>
      </c>
      <c r="Y33" s="166"/>
      <c r="Z33" s="166"/>
      <c r="AA33" s="59" t="s">
        <v>103</v>
      </c>
      <c r="AB33" s="166" t="s">
        <v>7</v>
      </c>
      <c r="AC33" s="166"/>
      <c r="AD33" s="59" t="s">
        <v>104</v>
      </c>
      <c r="AE33" s="166" t="s">
        <v>76</v>
      </c>
      <c r="AF33" s="166"/>
      <c r="AG33" s="166"/>
      <c r="AH33" s="166"/>
      <c r="AI33" s="69" t="s">
        <v>105</v>
      </c>
      <c r="AJ33" s="130" t="s">
        <v>8</v>
      </c>
      <c r="AK33" s="130"/>
      <c r="AL33" s="130"/>
      <c r="AM33" s="69" t="s">
        <v>106</v>
      </c>
      <c r="AN33" s="130" t="s">
        <v>107</v>
      </c>
      <c r="AO33" s="130"/>
      <c r="AP33" s="130"/>
      <c r="AQ33" s="130"/>
      <c r="AR33" s="130" t="s">
        <v>108</v>
      </c>
      <c r="AS33" s="130"/>
      <c r="AT33" s="130"/>
      <c r="AU33" s="130"/>
      <c r="AV33" s="69" t="s">
        <v>109</v>
      </c>
      <c r="AW33" s="130" t="s">
        <v>9</v>
      </c>
      <c r="AX33" s="130"/>
      <c r="AY33" s="130"/>
      <c r="AZ33" s="69" t="s">
        <v>110</v>
      </c>
      <c r="BA33" s="130" t="s">
        <v>111</v>
      </c>
      <c r="BB33" s="130"/>
      <c r="BC33" s="130"/>
      <c r="BD33" s="130"/>
      <c r="BE33" s="101" t="s">
        <v>16</v>
      </c>
      <c r="BF33" s="61"/>
      <c r="BG33" s="68" t="s">
        <v>16</v>
      </c>
      <c r="BH33" s="12"/>
    </row>
    <row r="34" spans="1:88" s="13" customFormat="1" ht="18" customHeight="1" x14ac:dyDescent="0.2">
      <c r="A34" s="174"/>
      <c r="B34" s="178"/>
      <c r="C34" s="178"/>
      <c r="D34" s="178"/>
      <c r="E34" s="179" t="s">
        <v>10</v>
      </c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2"/>
    </row>
    <row r="35" spans="1:88" s="13" customFormat="1" ht="19.5" customHeight="1" x14ac:dyDescent="0.2">
      <c r="A35" s="174"/>
      <c r="B35" s="178"/>
      <c r="C35" s="178"/>
      <c r="D35" s="178"/>
      <c r="E35" s="99">
        <v>1</v>
      </c>
      <c r="F35" s="99">
        <v>2</v>
      </c>
      <c r="G35" s="99">
        <v>3</v>
      </c>
      <c r="H35" s="99">
        <v>4</v>
      </c>
      <c r="I35" s="99">
        <v>5</v>
      </c>
      <c r="J35" s="99">
        <v>6</v>
      </c>
      <c r="K35" s="99">
        <v>7</v>
      </c>
      <c r="L35" s="99">
        <v>8</v>
      </c>
      <c r="M35" s="99">
        <v>9</v>
      </c>
      <c r="N35" s="99">
        <v>10</v>
      </c>
      <c r="O35" s="99">
        <v>11</v>
      </c>
      <c r="P35" s="99">
        <v>12</v>
      </c>
      <c r="Q35" s="99">
        <v>13</v>
      </c>
      <c r="R35" s="99">
        <v>14</v>
      </c>
      <c r="S35" s="99">
        <v>15</v>
      </c>
      <c r="T35" s="99">
        <v>16</v>
      </c>
      <c r="U35" s="99">
        <v>17</v>
      </c>
      <c r="V35" s="99">
        <v>18</v>
      </c>
      <c r="W35" s="99">
        <v>19</v>
      </c>
      <c r="X35" s="99">
        <v>20</v>
      </c>
      <c r="Y35" s="99">
        <v>21</v>
      </c>
      <c r="Z35" s="99">
        <v>22</v>
      </c>
      <c r="AA35" s="99">
        <v>23</v>
      </c>
      <c r="AB35" s="99">
        <v>24</v>
      </c>
      <c r="AC35" s="99">
        <v>25</v>
      </c>
      <c r="AD35" s="99">
        <v>26</v>
      </c>
      <c r="AE35" s="99">
        <v>27</v>
      </c>
      <c r="AF35" s="99">
        <v>28</v>
      </c>
      <c r="AG35" s="99">
        <v>29</v>
      </c>
      <c r="AH35" s="99">
        <v>30</v>
      </c>
      <c r="AI35" s="99">
        <v>31</v>
      </c>
      <c r="AJ35" s="99">
        <v>32</v>
      </c>
      <c r="AK35" s="99">
        <v>33</v>
      </c>
      <c r="AL35" s="99">
        <v>34</v>
      </c>
      <c r="AM35" s="99">
        <v>35</v>
      </c>
      <c r="AN35" s="99">
        <v>36</v>
      </c>
      <c r="AO35" s="99">
        <v>37</v>
      </c>
      <c r="AP35" s="99">
        <v>38</v>
      </c>
      <c r="AQ35" s="99">
        <v>39</v>
      </c>
      <c r="AR35" s="99">
        <v>40</v>
      </c>
      <c r="AS35" s="99">
        <v>41</v>
      </c>
      <c r="AT35" s="99">
        <v>42</v>
      </c>
      <c r="AU35" s="99">
        <v>43</v>
      </c>
      <c r="AV35" s="99">
        <v>44</v>
      </c>
      <c r="AW35" s="99">
        <v>45</v>
      </c>
      <c r="AX35" s="99">
        <v>46</v>
      </c>
      <c r="AY35" s="99">
        <v>47</v>
      </c>
      <c r="AZ35" s="99">
        <v>48</v>
      </c>
      <c r="BA35" s="99">
        <v>49</v>
      </c>
      <c r="BB35" s="99">
        <v>50</v>
      </c>
      <c r="BC35" s="99">
        <v>51</v>
      </c>
      <c r="BD35" s="99">
        <v>52</v>
      </c>
      <c r="BE35" s="99">
        <v>53</v>
      </c>
      <c r="BF35" s="99"/>
      <c r="BG35" s="106"/>
      <c r="BH35" s="12"/>
    </row>
    <row r="36" spans="1:88" s="13" customFormat="1" ht="30" customHeight="1" x14ac:dyDescent="0.2">
      <c r="A36" s="181" t="s">
        <v>74</v>
      </c>
      <c r="B36" s="167" t="s">
        <v>21</v>
      </c>
      <c r="C36" s="169" t="s">
        <v>22</v>
      </c>
      <c r="D36" s="65" t="s">
        <v>11</v>
      </c>
      <c r="E36" s="96">
        <f t="shared" ref="E36:S36" si="0">E38+E40+E42</f>
        <v>6</v>
      </c>
      <c r="F36" s="96">
        <f t="shared" si="0"/>
        <v>6</v>
      </c>
      <c r="G36" s="96">
        <f t="shared" si="0"/>
        <v>6</v>
      </c>
      <c r="H36" s="96">
        <f t="shared" si="0"/>
        <v>6</v>
      </c>
      <c r="I36" s="96">
        <f t="shared" si="0"/>
        <v>6</v>
      </c>
      <c r="J36" s="96">
        <f t="shared" si="0"/>
        <v>6</v>
      </c>
      <c r="K36" s="96">
        <f t="shared" si="0"/>
        <v>6</v>
      </c>
      <c r="L36" s="96">
        <f t="shared" si="0"/>
        <v>6</v>
      </c>
      <c r="M36" s="96">
        <f t="shared" si="0"/>
        <v>6</v>
      </c>
      <c r="N36" s="96">
        <f t="shared" si="0"/>
        <v>6</v>
      </c>
      <c r="O36" s="96">
        <f t="shared" si="0"/>
        <v>6</v>
      </c>
      <c r="P36" s="96">
        <f t="shared" si="0"/>
        <v>6</v>
      </c>
      <c r="Q36" s="96">
        <f t="shared" si="0"/>
        <v>6</v>
      </c>
      <c r="R36" s="96">
        <f t="shared" si="0"/>
        <v>6</v>
      </c>
      <c r="S36" s="96">
        <f t="shared" si="0"/>
        <v>6</v>
      </c>
      <c r="T36" s="96">
        <v>0</v>
      </c>
      <c r="U36" s="96">
        <v>0</v>
      </c>
      <c r="V36" s="107">
        <v>0</v>
      </c>
      <c r="W36" s="107">
        <v>0</v>
      </c>
      <c r="X36" s="96">
        <f t="shared" ref="X36:AE36" si="1">X38+X40+X42</f>
        <v>6</v>
      </c>
      <c r="Y36" s="96">
        <f t="shared" si="1"/>
        <v>6</v>
      </c>
      <c r="Z36" s="96">
        <f t="shared" si="1"/>
        <v>6</v>
      </c>
      <c r="AA36" s="96">
        <f t="shared" si="1"/>
        <v>6</v>
      </c>
      <c r="AB36" s="96">
        <f t="shared" si="1"/>
        <v>6</v>
      </c>
      <c r="AC36" s="96">
        <f t="shared" si="1"/>
        <v>6</v>
      </c>
      <c r="AD36" s="96">
        <f t="shared" si="1"/>
        <v>6</v>
      </c>
      <c r="AE36" s="96">
        <f t="shared" si="1"/>
        <v>6</v>
      </c>
      <c r="AF36" s="96">
        <f t="shared" ref="AF36:AG36" si="2">AF40+AF42</f>
        <v>4</v>
      </c>
      <c r="AG36" s="96">
        <f t="shared" si="2"/>
        <v>4</v>
      </c>
      <c r="AH36" s="96">
        <f>AH42</f>
        <v>2</v>
      </c>
      <c r="AI36" s="96">
        <v>0</v>
      </c>
      <c r="AJ36" s="96">
        <v>0</v>
      </c>
      <c r="AK36" s="96">
        <v>0</v>
      </c>
      <c r="AL36" s="96">
        <v>0</v>
      </c>
      <c r="AM36" s="96">
        <v>0</v>
      </c>
      <c r="AN36" s="96">
        <v>0</v>
      </c>
      <c r="AO36" s="96">
        <f t="shared" ref="AO36:BF36" si="3">SUM(AO40+AO42)</f>
        <v>0</v>
      </c>
      <c r="AP36" s="96">
        <f t="shared" si="3"/>
        <v>0</v>
      </c>
      <c r="AQ36" s="96">
        <f t="shared" si="3"/>
        <v>0</v>
      </c>
      <c r="AR36" s="96">
        <f t="shared" ref="AR36:AS36" si="4">SUM(AR40+AR42)</f>
        <v>0</v>
      </c>
      <c r="AS36" s="96">
        <f t="shared" si="4"/>
        <v>0</v>
      </c>
      <c r="AT36" s="91" t="s">
        <v>31</v>
      </c>
      <c r="AU36" s="91" t="s">
        <v>31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  <c r="BB36" s="107">
        <v>0</v>
      </c>
      <c r="BC36" s="107">
        <v>0</v>
      </c>
      <c r="BD36" s="107">
        <v>0</v>
      </c>
      <c r="BE36" s="96">
        <f t="shared" si="3"/>
        <v>50</v>
      </c>
      <c r="BF36" s="96">
        <f t="shared" si="3"/>
        <v>0</v>
      </c>
      <c r="BG36" s="96">
        <f>SUM(E36:BD36)</f>
        <v>148</v>
      </c>
      <c r="BH36" s="17"/>
      <c r="BI36" s="17">
        <v>148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3.75" customHeight="1" x14ac:dyDescent="0.2">
      <c r="A37" s="181"/>
      <c r="B37" s="168"/>
      <c r="C37" s="170"/>
      <c r="D37" s="63" t="s">
        <v>12</v>
      </c>
      <c r="E37" s="76">
        <f>E39</f>
        <v>2</v>
      </c>
      <c r="F37" s="76">
        <f>F41</f>
        <v>2</v>
      </c>
      <c r="G37" s="76">
        <f>G41</f>
        <v>2</v>
      </c>
      <c r="H37" s="76">
        <f>H43</f>
        <v>2</v>
      </c>
      <c r="I37" s="76">
        <f>I43</f>
        <v>2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f t="shared" ref="Q37:AQ37" si="5">SUM(Q41+Q43)</f>
        <v>0</v>
      </c>
      <c r="R37" s="76">
        <f t="shared" si="5"/>
        <v>0</v>
      </c>
      <c r="S37" s="76">
        <f t="shared" si="5"/>
        <v>0</v>
      </c>
      <c r="T37" s="76">
        <f t="shared" ref="T37" si="6">SUM(T41+T43)</f>
        <v>0</v>
      </c>
      <c r="U37" s="76">
        <v>0</v>
      </c>
      <c r="V37" s="107">
        <v>0</v>
      </c>
      <c r="W37" s="107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76">
        <f>AD43</f>
        <v>0</v>
      </c>
      <c r="AE37" s="76">
        <v>0</v>
      </c>
      <c r="AF37" s="76">
        <v>0</v>
      </c>
      <c r="AG37" s="76">
        <f t="shared" si="5"/>
        <v>0</v>
      </c>
      <c r="AH37" s="76">
        <f t="shared" ref="AH37:AJ37" si="7">SUM(AH41+AH43)</f>
        <v>0</v>
      </c>
      <c r="AI37" s="76">
        <f t="shared" si="7"/>
        <v>0</v>
      </c>
      <c r="AJ37" s="76">
        <f t="shared" si="7"/>
        <v>0</v>
      </c>
      <c r="AK37" s="76">
        <f t="shared" si="5"/>
        <v>0</v>
      </c>
      <c r="AL37" s="76">
        <f t="shared" si="5"/>
        <v>0</v>
      </c>
      <c r="AM37" s="76">
        <v>0</v>
      </c>
      <c r="AN37" s="76">
        <v>0</v>
      </c>
      <c r="AO37" s="76">
        <f t="shared" si="5"/>
        <v>0</v>
      </c>
      <c r="AP37" s="76">
        <f t="shared" si="5"/>
        <v>0</v>
      </c>
      <c r="AQ37" s="76">
        <f t="shared" si="5"/>
        <v>0</v>
      </c>
      <c r="AR37" s="76">
        <f t="shared" ref="AR37:AS37" si="8">SUM(AR41+AR43)</f>
        <v>0</v>
      </c>
      <c r="AS37" s="76">
        <f t="shared" si="8"/>
        <v>0</v>
      </c>
      <c r="AT37" s="75" t="s">
        <v>31</v>
      </c>
      <c r="AU37" s="75" t="s">
        <v>31</v>
      </c>
      <c r="AV37" s="107">
        <v>0</v>
      </c>
      <c r="AW37" s="107">
        <v>0</v>
      </c>
      <c r="AX37" s="107">
        <v>0</v>
      </c>
      <c r="AY37" s="107">
        <v>0</v>
      </c>
      <c r="AZ37" s="107">
        <v>0</v>
      </c>
      <c r="BA37" s="107">
        <v>0</v>
      </c>
      <c r="BB37" s="107">
        <v>0</v>
      </c>
      <c r="BC37" s="107">
        <v>0</v>
      </c>
      <c r="BD37" s="107">
        <v>0</v>
      </c>
      <c r="BE37" s="63"/>
      <c r="BF37" s="63"/>
      <c r="BG37" s="76">
        <f>SUM(E37:BD37)</f>
        <v>10</v>
      </c>
      <c r="BH37" s="17"/>
      <c r="BI37" s="17">
        <v>10</v>
      </c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7.5" customHeight="1" x14ac:dyDescent="0.2">
      <c r="A38" s="181"/>
      <c r="B38" s="163" t="s">
        <v>24</v>
      </c>
      <c r="C38" s="163" t="s">
        <v>73</v>
      </c>
      <c r="D38" s="34" t="s">
        <v>11</v>
      </c>
      <c r="E38" s="84">
        <v>2</v>
      </c>
      <c r="F38" s="84">
        <v>2</v>
      </c>
      <c r="G38" s="84">
        <v>2</v>
      </c>
      <c r="H38" s="84">
        <v>2</v>
      </c>
      <c r="I38" s="84">
        <v>2</v>
      </c>
      <c r="J38" s="84">
        <v>2</v>
      </c>
      <c r="K38" s="84">
        <v>2</v>
      </c>
      <c r="L38" s="84">
        <v>2</v>
      </c>
      <c r="M38" s="84">
        <v>2</v>
      </c>
      <c r="N38" s="84">
        <v>2</v>
      </c>
      <c r="O38" s="84">
        <v>2</v>
      </c>
      <c r="P38" s="84">
        <v>2</v>
      </c>
      <c r="Q38" s="84">
        <v>2</v>
      </c>
      <c r="R38" s="84">
        <v>2</v>
      </c>
      <c r="S38" s="84">
        <v>2</v>
      </c>
      <c r="T38" s="84"/>
      <c r="U38" s="84"/>
      <c r="V38" s="107">
        <v>0</v>
      </c>
      <c r="W38" s="107">
        <v>0</v>
      </c>
      <c r="X38" s="34">
        <v>2</v>
      </c>
      <c r="Y38" s="34">
        <v>2</v>
      </c>
      <c r="Z38" s="34">
        <v>2</v>
      </c>
      <c r="AA38" s="34">
        <v>2</v>
      </c>
      <c r="AB38" s="34">
        <v>2</v>
      </c>
      <c r="AC38" s="34">
        <v>2</v>
      </c>
      <c r="AD38" s="34">
        <v>2</v>
      </c>
      <c r="AE38" s="34">
        <v>2</v>
      </c>
      <c r="AF38" s="34" t="s">
        <v>48</v>
      </c>
      <c r="AG38" s="34"/>
      <c r="AH38" s="34" t="s">
        <v>48</v>
      </c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75" t="s">
        <v>31</v>
      </c>
      <c r="AU38" s="75" t="s">
        <v>31</v>
      </c>
      <c r="AV38" s="107">
        <v>0</v>
      </c>
      <c r="AW38" s="107">
        <v>0</v>
      </c>
      <c r="AX38" s="107">
        <v>0</v>
      </c>
      <c r="AY38" s="107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34"/>
      <c r="BF38" s="34"/>
      <c r="BG38" s="34">
        <f t="shared" ref="BG38:BG43" si="9">SUM(E38:BD38)</f>
        <v>46</v>
      </c>
      <c r="BH38" s="19"/>
      <c r="BI38" s="19">
        <v>46</v>
      </c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3" customHeight="1" x14ac:dyDescent="0.2">
      <c r="A39" s="181"/>
      <c r="B39" s="163"/>
      <c r="C39" s="163"/>
      <c r="D39" s="35" t="s">
        <v>12</v>
      </c>
      <c r="E39" s="61">
        <v>2</v>
      </c>
      <c r="F39" s="61"/>
      <c r="G39" s="61"/>
      <c r="H39" s="61"/>
      <c r="I39" s="61" t="s">
        <v>48</v>
      </c>
      <c r="J39" s="61" t="s">
        <v>48</v>
      </c>
      <c r="K39" s="61" t="s">
        <v>48</v>
      </c>
      <c r="L39" s="61" t="s">
        <v>48</v>
      </c>
      <c r="M39" s="61" t="s">
        <v>48</v>
      </c>
      <c r="N39" s="61" t="s">
        <v>48</v>
      </c>
      <c r="O39" s="61" t="s">
        <v>48</v>
      </c>
      <c r="P39" s="61"/>
      <c r="Q39" s="61"/>
      <c r="R39" s="61"/>
      <c r="S39" s="61"/>
      <c r="T39" s="61"/>
      <c r="U39" s="61"/>
      <c r="V39" s="107">
        <v>0</v>
      </c>
      <c r="W39" s="107">
        <v>0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75" t="s">
        <v>31</v>
      </c>
      <c r="AU39" s="75" t="s">
        <v>31</v>
      </c>
      <c r="AV39" s="107">
        <v>0</v>
      </c>
      <c r="AW39" s="107">
        <v>0</v>
      </c>
      <c r="AX39" s="107">
        <v>0</v>
      </c>
      <c r="AY39" s="107">
        <v>0</v>
      </c>
      <c r="AZ39" s="107">
        <v>0</v>
      </c>
      <c r="BA39" s="107">
        <v>0</v>
      </c>
      <c r="BB39" s="107">
        <v>0</v>
      </c>
      <c r="BC39" s="107">
        <v>0</v>
      </c>
      <c r="BD39" s="107">
        <v>0</v>
      </c>
      <c r="BE39" s="35"/>
      <c r="BF39" s="35"/>
      <c r="BG39" s="35">
        <f t="shared" si="9"/>
        <v>2</v>
      </c>
      <c r="BH39" s="19"/>
      <c r="BI39" s="19">
        <v>2</v>
      </c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3" customHeight="1" x14ac:dyDescent="0.2">
      <c r="A40" s="181"/>
      <c r="B40" s="163" t="s">
        <v>25</v>
      </c>
      <c r="C40" s="163" t="s">
        <v>41</v>
      </c>
      <c r="D40" s="34" t="s">
        <v>11</v>
      </c>
      <c r="E40" s="84">
        <v>2</v>
      </c>
      <c r="F40" s="84">
        <v>2</v>
      </c>
      <c r="G40" s="84">
        <v>2</v>
      </c>
      <c r="H40" s="84">
        <v>2</v>
      </c>
      <c r="I40" s="84">
        <v>2</v>
      </c>
      <c r="J40" s="84">
        <v>2</v>
      </c>
      <c r="K40" s="84">
        <v>2</v>
      </c>
      <c r="L40" s="84">
        <v>2</v>
      </c>
      <c r="M40" s="84">
        <v>2</v>
      </c>
      <c r="N40" s="84">
        <v>2</v>
      </c>
      <c r="O40" s="84">
        <v>2</v>
      </c>
      <c r="P40" s="84">
        <v>2</v>
      </c>
      <c r="Q40" s="84">
        <v>2</v>
      </c>
      <c r="R40" s="84">
        <v>2</v>
      </c>
      <c r="S40" s="84">
        <v>2</v>
      </c>
      <c r="T40" s="84"/>
      <c r="U40" s="84" t="s">
        <v>48</v>
      </c>
      <c r="V40" s="107">
        <v>0</v>
      </c>
      <c r="W40" s="107">
        <v>0</v>
      </c>
      <c r="X40" s="84">
        <v>2</v>
      </c>
      <c r="Y40" s="84">
        <v>2</v>
      </c>
      <c r="Z40" s="84">
        <v>2</v>
      </c>
      <c r="AA40" s="84">
        <v>2</v>
      </c>
      <c r="AB40" s="84">
        <v>2</v>
      </c>
      <c r="AC40" s="84">
        <v>2</v>
      </c>
      <c r="AD40" s="84">
        <v>2</v>
      </c>
      <c r="AE40" s="84">
        <v>2</v>
      </c>
      <c r="AF40" s="84">
        <v>2</v>
      </c>
      <c r="AG40" s="84">
        <v>2</v>
      </c>
      <c r="AH40" s="84" t="s">
        <v>48</v>
      </c>
      <c r="AI40" s="84" t="s">
        <v>48</v>
      </c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75" t="s">
        <v>31</v>
      </c>
      <c r="AU40" s="75" t="s">
        <v>31</v>
      </c>
      <c r="AV40" s="107">
        <v>0</v>
      </c>
      <c r="AW40" s="107">
        <v>0</v>
      </c>
      <c r="AX40" s="107">
        <v>0</v>
      </c>
      <c r="AY40" s="107">
        <v>0</v>
      </c>
      <c r="AZ40" s="107">
        <v>0</v>
      </c>
      <c r="BA40" s="107">
        <v>0</v>
      </c>
      <c r="BB40" s="107">
        <v>0</v>
      </c>
      <c r="BC40" s="107">
        <v>0</v>
      </c>
      <c r="BD40" s="107">
        <v>0</v>
      </c>
      <c r="BE40" s="34">
        <f>SUM(E40:BD40)</f>
        <v>50</v>
      </c>
      <c r="BF40" s="34"/>
      <c r="BG40" s="34">
        <f t="shared" si="9"/>
        <v>50</v>
      </c>
      <c r="BH40" s="19"/>
      <c r="BI40" s="19">
        <v>50</v>
      </c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.75" customHeight="1" x14ac:dyDescent="0.2">
      <c r="A41" s="181"/>
      <c r="B41" s="163"/>
      <c r="C41" s="163"/>
      <c r="D41" s="35" t="s">
        <v>12</v>
      </c>
      <c r="E41" s="61"/>
      <c r="F41" s="61">
        <v>2</v>
      </c>
      <c r="G41" s="61">
        <v>2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107">
        <v>0</v>
      </c>
      <c r="W41" s="107">
        <v>0</v>
      </c>
      <c r="X41" s="35"/>
      <c r="Y41" s="35" t="s">
        <v>48</v>
      </c>
      <c r="Z41" s="35" t="s">
        <v>48</v>
      </c>
      <c r="AA41" s="35" t="s">
        <v>48</v>
      </c>
      <c r="AB41" s="35"/>
      <c r="AC41" s="35" t="s">
        <v>48</v>
      </c>
      <c r="AD41" s="35"/>
      <c r="AE41" s="35" t="s">
        <v>48</v>
      </c>
      <c r="AF41" s="35" t="s">
        <v>48</v>
      </c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75" t="s">
        <v>31</v>
      </c>
      <c r="AU41" s="75" t="s">
        <v>31</v>
      </c>
      <c r="AV41" s="107">
        <v>0</v>
      </c>
      <c r="AW41" s="107">
        <v>0</v>
      </c>
      <c r="AX41" s="107">
        <v>0</v>
      </c>
      <c r="AY41" s="107">
        <v>0</v>
      </c>
      <c r="AZ41" s="107">
        <v>0</v>
      </c>
      <c r="BA41" s="107">
        <v>0</v>
      </c>
      <c r="BB41" s="107">
        <v>0</v>
      </c>
      <c r="BC41" s="107">
        <v>0</v>
      </c>
      <c r="BD41" s="107">
        <v>0</v>
      </c>
      <c r="BE41" s="35"/>
      <c r="BF41" s="35"/>
      <c r="BG41" s="35">
        <f t="shared" si="9"/>
        <v>4</v>
      </c>
      <c r="BH41" s="19"/>
      <c r="BI41" s="19">
        <v>4</v>
      </c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34.5" customHeight="1" x14ac:dyDescent="0.2">
      <c r="A42" s="181"/>
      <c r="B42" s="163" t="s">
        <v>35</v>
      </c>
      <c r="C42" s="163" t="s">
        <v>26</v>
      </c>
      <c r="D42" s="34" t="s">
        <v>11</v>
      </c>
      <c r="E42" s="84">
        <v>2</v>
      </c>
      <c r="F42" s="84">
        <v>2</v>
      </c>
      <c r="G42" s="84">
        <v>2</v>
      </c>
      <c r="H42" s="84">
        <v>2</v>
      </c>
      <c r="I42" s="84">
        <v>2</v>
      </c>
      <c r="J42" s="84">
        <v>2</v>
      </c>
      <c r="K42" s="84">
        <v>2</v>
      </c>
      <c r="L42" s="84">
        <v>2</v>
      </c>
      <c r="M42" s="84">
        <v>2</v>
      </c>
      <c r="N42" s="84">
        <v>2</v>
      </c>
      <c r="O42" s="84">
        <v>2</v>
      </c>
      <c r="P42" s="84">
        <v>2</v>
      </c>
      <c r="Q42" s="84">
        <v>2</v>
      </c>
      <c r="R42" s="84">
        <v>2</v>
      </c>
      <c r="S42" s="84">
        <v>2</v>
      </c>
      <c r="T42" s="84" t="s">
        <v>48</v>
      </c>
      <c r="U42" s="84" t="s">
        <v>48</v>
      </c>
      <c r="V42" s="107">
        <v>0</v>
      </c>
      <c r="W42" s="107">
        <v>0</v>
      </c>
      <c r="X42" s="84">
        <v>2</v>
      </c>
      <c r="Y42" s="84">
        <v>2</v>
      </c>
      <c r="Z42" s="84">
        <v>2</v>
      </c>
      <c r="AA42" s="84">
        <v>2</v>
      </c>
      <c r="AB42" s="84">
        <v>2</v>
      </c>
      <c r="AC42" s="84">
        <v>2</v>
      </c>
      <c r="AD42" s="84">
        <v>2</v>
      </c>
      <c r="AE42" s="84">
        <v>2</v>
      </c>
      <c r="AF42" s="84">
        <v>2</v>
      </c>
      <c r="AG42" s="84">
        <v>2</v>
      </c>
      <c r="AH42" s="84">
        <v>2</v>
      </c>
      <c r="AI42" s="84" t="s">
        <v>48</v>
      </c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75" t="s">
        <v>31</v>
      </c>
      <c r="AU42" s="75" t="s">
        <v>31</v>
      </c>
      <c r="AV42" s="107">
        <v>0</v>
      </c>
      <c r="AW42" s="107">
        <v>0</v>
      </c>
      <c r="AX42" s="107">
        <v>0</v>
      </c>
      <c r="AY42" s="107">
        <v>0</v>
      </c>
      <c r="AZ42" s="107">
        <v>0</v>
      </c>
      <c r="BA42" s="107">
        <v>0</v>
      </c>
      <c r="BB42" s="107">
        <v>0</v>
      </c>
      <c r="BC42" s="107">
        <v>0</v>
      </c>
      <c r="BD42" s="107">
        <v>0</v>
      </c>
      <c r="BE42" s="34"/>
      <c r="BF42" s="34"/>
      <c r="BG42" s="34">
        <f t="shared" si="9"/>
        <v>52</v>
      </c>
      <c r="BH42" s="19"/>
      <c r="BI42" s="19">
        <v>52</v>
      </c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3" customHeight="1" x14ac:dyDescent="0.2">
      <c r="A43" s="181"/>
      <c r="B43" s="163"/>
      <c r="C43" s="163"/>
      <c r="D43" s="35" t="s">
        <v>12</v>
      </c>
      <c r="E43" s="61"/>
      <c r="F43" s="61"/>
      <c r="G43" s="61"/>
      <c r="H43" s="61">
        <v>2</v>
      </c>
      <c r="I43" s="61">
        <v>2</v>
      </c>
      <c r="J43" s="61"/>
      <c r="K43" s="61"/>
      <c r="L43" s="61"/>
      <c r="M43" s="61" t="s">
        <v>48</v>
      </c>
      <c r="N43" s="61"/>
      <c r="O43" s="61"/>
      <c r="P43" s="61" t="s">
        <v>48</v>
      </c>
      <c r="Q43" s="61"/>
      <c r="R43" s="61"/>
      <c r="S43" s="61"/>
      <c r="T43" s="61"/>
      <c r="U43" s="61" t="s">
        <v>48</v>
      </c>
      <c r="V43" s="107">
        <v>0</v>
      </c>
      <c r="W43" s="107">
        <v>0</v>
      </c>
      <c r="X43" s="61" t="s">
        <v>48</v>
      </c>
      <c r="Y43" s="61"/>
      <c r="Z43" s="61"/>
      <c r="AA43" s="61"/>
      <c r="AB43" s="61" t="s">
        <v>48</v>
      </c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75" t="s">
        <v>31</v>
      </c>
      <c r="AU43" s="75" t="s">
        <v>31</v>
      </c>
      <c r="AV43" s="107">
        <v>0</v>
      </c>
      <c r="AW43" s="107">
        <v>0</v>
      </c>
      <c r="AX43" s="107">
        <v>0</v>
      </c>
      <c r="AY43" s="107">
        <v>0</v>
      </c>
      <c r="AZ43" s="107">
        <v>0</v>
      </c>
      <c r="BA43" s="107">
        <v>0</v>
      </c>
      <c r="BB43" s="107">
        <v>0</v>
      </c>
      <c r="BC43" s="107">
        <v>0</v>
      </c>
      <c r="BD43" s="107">
        <v>0</v>
      </c>
      <c r="BE43" s="35"/>
      <c r="BF43" s="35"/>
      <c r="BG43" s="35">
        <f t="shared" si="9"/>
        <v>4</v>
      </c>
      <c r="BH43" s="19"/>
      <c r="BI43" s="19">
        <v>4</v>
      </c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3" customHeight="1" x14ac:dyDescent="0.2">
      <c r="A44" s="66"/>
      <c r="B44" s="195" t="s">
        <v>60</v>
      </c>
      <c r="C44" s="193" t="s">
        <v>66</v>
      </c>
      <c r="D44" s="63" t="s">
        <v>11</v>
      </c>
      <c r="E44" s="76">
        <f t="shared" ref="E44:S44" si="10">E46+E48</f>
        <v>4</v>
      </c>
      <c r="F44" s="76">
        <f t="shared" si="10"/>
        <v>4</v>
      </c>
      <c r="G44" s="76">
        <f t="shared" si="10"/>
        <v>4</v>
      </c>
      <c r="H44" s="76">
        <f t="shared" si="10"/>
        <v>4</v>
      </c>
      <c r="I44" s="76">
        <f t="shared" si="10"/>
        <v>4</v>
      </c>
      <c r="J44" s="76">
        <f t="shared" si="10"/>
        <v>4</v>
      </c>
      <c r="K44" s="76">
        <f t="shared" si="10"/>
        <v>4</v>
      </c>
      <c r="L44" s="76">
        <f t="shared" si="10"/>
        <v>4</v>
      </c>
      <c r="M44" s="76">
        <f t="shared" si="10"/>
        <v>4</v>
      </c>
      <c r="N44" s="76">
        <f t="shared" si="10"/>
        <v>4</v>
      </c>
      <c r="O44" s="76">
        <f t="shared" si="10"/>
        <v>4</v>
      </c>
      <c r="P44" s="76">
        <f t="shared" si="10"/>
        <v>4</v>
      </c>
      <c r="Q44" s="76">
        <f t="shared" si="10"/>
        <v>4</v>
      </c>
      <c r="R44" s="76">
        <f t="shared" si="10"/>
        <v>4</v>
      </c>
      <c r="S44" s="76">
        <f t="shared" si="10"/>
        <v>4</v>
      </c>
      <c r="T44" s="76">
        <v>0</v>
      </c>
      <c r="U44" s="76">
        <v>0</v>
      </c>
      <c r="V44" s="107">
        <v>0</v>
      </c>
      <c r="W44" s="107">
        <v>0</v>
      </c>
      <c r="X44" s="76">
        <f>X46+X50</f>
        <v>4</v>
      </c>
      <c r="Y44" s="76">
        <f>Y46+Y50</f>
        <v>4</v>
      </c>
      <c r="Z44" s="76">
        <f>Z46+Z50</f>
        <v>4</v>
      </c>
      <c r="AA44" s="76">
        <f t="shared" ref="AA44:AH44" si="11">AA46+AA48+AA50</f>
        <v>6</v>
      </c>
      <c r="AB44" s="76">
        <f t="shared" si="11"/>
        <v>6</v>
      </c>
      <c r="AC44" s="76">
        <f t="shared" si="11"/>
        <v>6</v>
      </c>
      <c r="AD44" s="76">
        <f t="shared" si="11"/>
        <v>6</v>
      </c>
      <c r="AE44" s="76">
        <f t="shared" si="11"/>
        <v>6</v>
      </c>
      <c r="AF44" s="76">
        <f t="shared" si="11"/>
        <v>6</v>
      </c>
      <c r="AG44" s="76">
        <f t="shared" si="11"/>
        <v>6</v>
      </c>
      <c r="AH44" s="76">
        <f t="shared" si="11"/>
        <v>6</v>
      </c>
      <c r="AI44" s="76">
        <v>0</v>
      </c>
      <c r="AJ44" s="76">
        <f>AJ48+AJ50</f>
        <v>4</v>
      </c>
      <c r="AK44" s="76">
        <f>AK48+AK50</f>
        <v>4</v>
      </c>
      <c r="AL44" s="76">
        <v>0</v>
      </c>
      <c r="AM44" s="76">
        <v>0</v>
      </c>
      <c r="AN44" s="76">
        <v>0</v>
      </c>
      <c r="AO44" s="76">
        <f t="shared" ref="AO44:AS44" si="12">AO46+AO48+AO50</f>
        <v>0</v>
      </c>
      <c r="AP44" s="76">
        <f t="shared" si="12"/>
        <v>0</v>
      </c>
      <c r="AQ44" s="76">
        <f t="shared" si="12"/>
        <v>0</v>
      </c>
      <c r="AR44" s="76">
        <f t="shared" si="12"/>
        <v>0</v>
      </c>
      <c r="AS44" s="76">
        <f t="shared" si="12"/>
        <v>0</v>
      </c>
      <c r="AT44" s="75">
        <f>AT48+AT50</f>
        <v>6</v>
      </c>
      <c r="AU44" s="75" t="s">
        <v>31</v>
      </c>
      <c r="AV44" s="107">
        <v>0</v>
      </c>
      <c r="AW44" s="107">
        <v>0</v>
      </c>
      <c r="AX44" s="107">
        <v>0</v>
      </c>
      <c r="AY44" s="107">
        <v>0</v>
      </c>
      <c r="AZ44" s="107">
        <v>0</v>
      </c>
      <c r="BA44" s="107">
        <v>0</v>
      </c>
      <c r="BB44" s="107">
        <v>0</v>
      </c>
      <c r="BC44" s="107">
        <v>0</v>
      </c>
      <c r="BD44" s="107">
        <v>0</v>
      </c>
      <c r="BE44" s="63"/>
      <c r="BF44" s="63"/>
      <c r="BG44" s="63">
        <f>SUM(E44:AU44)</f>
        <v>134</v>
      </c>
      <c r="BH44" s="19"/>
      <c r="BI44" s="19">
        <v>134</v>
      </c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34.5" customHeight="1" x14ac:dyDescent="0.2">
      <c r="A45" s="66"/>
      <c r="B45" s="167"/>
      <c r="C45" s="194"/>
      <c r="D45" s="63" t="s">
        <v>12</v>
      </c>
      <c r="E45" s="76">
        <v>0</v>
      </c>
      <c r="F45" s="76">
        <f>F51</f>
        <v>0</v>
      </c>
      <c r="G45" s="76">
        <v>0</v>
      </c>
      <c r="H45" s="76">
        <f>H51</f>
        <v>0</v>
      </c>
      <c r="I45" s="76">
        <v>0</v>
      </c>
      <c r="J45" s="76">
        <f>J51</f>
        <v>0</v>
      </c>
      <c r="K45" s="76">
        <v>0</v>
      </c>
      <c r="L45" s="76">
        <f>L51</f>
        <v>0</v>
      </c>
      <c r="M45" s="76">
        <v>0</v>
      </c>
      <c r="N45" s="76">
        <f>N51</f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107">
        <v>0</v>
      </c>
      <c r="W45" s="107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76">
        <v>0</v>
      </c>
      <c r="AE45" s="76">
        <v>0</v>
      </c>
      <c r="AF45" s="76">
        <v>0</v>
      </c>
      <c r="AG45" s="76">
        <f>AG47</f>
        <v>2</v>
      </c>
      <c r="AH45" s="76">
        <f>AH47</f>
        <v>2</v>
      </c>
      <c r="AI45" s="76">
        <v>0</v>
      </c>
      <c r="AJ45" s="76">
        <f>AJ49</f>
        <v>2</v>
      </c>
      <c r="AK45" s="76">
        <f>AK49+AK51</f>
        <v>4</v>
      </c>
      <c r="AL45" s="76">
        <v>0</v>
      </c>
      <c r="AM45" s="76">
        <v>0</v>
      </c>
      <c r="AN45" s="76">
        <v>0</v>
      </c>
      <c r="AO45" s="76">
        <f>AO47+AO51</f>
        <v>0</v>
      </c>
      <c r="AP45" s="76">
        <f>AP47+AP51</f>
        <v>0</v>
      </c>
      <c r="AQ45" s="76">
        <f>AQ47+AQ49</f>
        <v>0</v>
      </c>
      <c r="AR45" s="76">
        <f>AR47+AR49</f>
        <v>0</v>
      </c>
      <c r="AS45" s="76">
        <f>AS49+AS51</f>
        <v>0</v>
      </c>
      <c r="AT45" s="75" t="s">
        <v>31</v>
      </c>
      <c r="AU45" s="75" t="s">
        <v>31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63"/>
      <c r="BF45" s="63"/>
      <c r="BG45" s="63">
        <f>SUM(E45:AU45)</f>
        <v>10</v>
      </c>
      <c r="BH45" s="19"/>
      <c r="BI45" s="19">
        <v>10</v>
      </c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6.25" customHeight="1" x14ac:dyDescent="0.2">
      <c r="A46" s="66"/>
      <c r="B46" s="152" t="s">
        <v>67</v>
      </c>
      <c r="C46" s="152" t="s">
        <v>68</v>
      </c>
      <c r="D46" s="34" t="s">
        <v>11</v>
      </c>
      <c r="E46" s="84">
        <v>2</v>
      </c>
      <c r="F46" s="84">
        <v>2</v>
      </c>
      <c r="G46" s="84">
        <v>2</v>
      </c>
      <c r="H46" s="84">
        <v>2</v>
      </c>
      <c r="I46" s="84">
        <v>2</v>
      </c>
      <c r="J46" s="84">
        <v>2</v>
      </c>
      <c r="K46" s="84">
        <v>2</v>
      </c>
      <c r="L46" s="84">
        <v>2</v>
      </c>
      <c r="M46" s="84">
        <v>2</v>
      </c>
      <c r="N46" s="84">
        <v>2</v>
      </c>
      <c r="O46" s="84">
        <v>2</v>
      </c>
      <c r="P46" s="84">
        <v>2</v>
      </c>
      <c r="Q46" s="84">
        <v>2</v>
      </c>
      <c r="R46" s="84">
        <v>2</v>
      </c>
      <c r="S46" s="84">
        <v>2</v>
      </c>
      <c r="T46" s="84"/>
      <c r="U46" s="84"/>
      <c r="V46" s="107">
        <v>0</v>
      </c>
      <c r="W46" s="107">
        <v>0</v>
      </c>
      <c r="X46" s="84">
        <v>2</v>
      </c>
      <c r="Y46" s="84">
        <v>2</v>
      </c>
      <c r="Z46" s="84">
        <v>2</v>
      </c>
      <c r="AA46" s="84">
        <v>2</v>
      </c>
      <c r="AB46" s="84">
        <v>2</v>
      </c>
      <c r="AC46" s="84">
        <v>2</v>
      </c>
      <c r="AD46" s="84">
        <v>2</v>
      </c>
      <c r="AE46" s="84">
        <v>2</v>
      </c>
      <c r="AF46" s="84">
        <v>2</v>
      </c>
      <c r="AG46" s="84">
        <v>2</v>
      </c>
      <c r="AH46" s="84">
        <v>2</v>
      </c>
      <c r="AI46" s="84"/>
      <c r="AJ46" s="84"/>
      <c r="AK46" s="84"/>
      <c r="AL46" s="84"/>
      <c r="AM46" s="84"/>
      <c r="AN46" s="84" t="s">
        <v>48</v>
      </c>
      <c r="AO46" s="84"/>
      <c r="AP46" s="84"/>
      <c r="AQ46" s="84"/>
      <c r="AR46" s="84"/>
      <c r="AS46" s="84"/>
      <c r="AT46" s="75" t="s">
        <v>31</v>
      </c>
      <c r="AU46" s="75" t="s">
        <v>31</v>
      </c>
      <c r="AV46" s="107">
        <v>0</v>
      </c>
      <c r="AW46" s="107">
        <v>0</v>
      </c>
      <c r="AX46" s="107">
        <v>0</v>
      </c>
      <c r="AY46" s="107">
        <v>0</v>
      </c>
      <c r="AZ46" s="107">
        <v>0</v>
      </c>
      <c r="BA46" s="107">
        <v>0</v>
      </c>
      <c r="BB46" s="107">
        <v>0</v>
      </c>
      <c r="BC46" s="107">
        <v>0</v>
      </c>
      <c r="BD46" s="107">
        <v>0</v>
      </c>
      <c r="BE46" s="35"/>
      <c r="BF46" s="35"/>
      <c r="BG46" s="34">
        <f>SUM(E46:AU46)</f>
        <v>52</v>
      </c>
      <c r="BH46" s="19"/>
      <c r="BI46" s="19">
        <v>52</v>
      </c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6.25" customHeight="1" x14ac:dyDescent="0.2">
      <c r="A47" s="66"/>
      <c r="B47" s="153"/>
      <c r="C47" s="153"/>
      <c r="D47" s="35" t="s">
        <v>12</v>
      </c>
      <c r="E47" s="61" t="s">
        <v>48</v>
      </c>
      <c r="F47" s="61"/>
      <c r="G47" s="61" t="s">
        <v>48</v>
      </c>
      <c r="H47" s="61"/>
      <c r="I47" s="61" t="s">
        <v>48</v>
      </c>
      <c r="J47" s="61" t="s">
        <v>48</v>
      </c>
      <c r="K47" s="61" t="s">
        <v>48</v>
      </c>
      <c r="L47" s="61"/>
      <c r="M47" s="61" t="s">
        <v>48</v>
      </c>
      <c r="N47" s="61"/>
      <c r="O47" s="61"/>
      <c r="P47" s="61"/>
      <c r="Q47" s="61"/>
      <c r="R47" s="61"/>
      <c r="S47" s="61"/>
      <c r="T47" s="61"/>
      <c r="U47" s="61"/>
      <c r="V47" s="107">
        <v>0</v>
      </c>
      <c r="W47" s="107">
        <v>0</v>
      </c>
      <c r="X47" s="61" t="s">
        <v>48</v>
      </c>
      <c r="Y47" s="61"/>
      <c r="Z47" s="61" t="s">
        <v>48</v>
      </c>
      <c r="AA47" s="61"/>
      <c r="AB47" s="61" t="s">
        <v>48</v>
      </c>
      <c r="AC47" s="61"/>
      <c r="AD47" s="61"/>
      <c r="AE47" s="61"/>
      <c r="AF47" s="61"/>
      <c r="AG47" s="61">
        <v>2</v>
      </c>
      <c r="AH47" s="61">
        <v>2</v>
      </c>
      <c r="AI47" s="61"/>
      <c r="AJ47" s="61"/>
      <c r="AK47" s="61"/>
      <c r="AL47" s="61"/>
      <c r="AM47" s="61"/>
      <c r="AN47" s="61" t="s">
        <v>48</v>
      </c>
      <c r="AO47" s="61"/>
      <c r="AP47" s="61"/>
      <c r="AQ47" s="61"/>
      <c r="AR47" s="61"/>
      <c r="AS47" s="61"/>
      <c r="AT47" s="75" t="s">
        <v>31</v>
      </c>
      <c r="AU47" s="75" t="s">
        <v>31</v>
      </c>
      <c r="AV47" s="107">
        <v>0</v>
      </c>
      <c r="AW47" s="107">
        <v>0</v>
      </c>
      <c r="AX47" s="107">
        <v>0</v>
      </c>
      <c r="AY47" s="107">
        <v>0</v>
      </c>
      <c r="AZ47" s="107">
        <v>0</v>
      </c>
      <c r="BA47" s="107">
        <v>0</v>
      </c>
      <c r="BB47" s="107">
        <v>0</v>
      </c>
      <c r="BC47" s="107">
        <v>0</v>
      </c>
      <c r="BD47" s="107">
        <v>0</v>
      </c>
      <c r="BE47" s="35"/>
      <c r="BF47" s="35"/>
      <c r="BG47" s="35">
        <f>SUM(E47:AT47)</f>
        <v>4</v>
      </c>
      <c r="BH47" s="19"/>
      <c r="BI47" s="19">
        <v>4</v>
      </c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6.25" customHeight="1" x14ac:dyDescent="0.2">
      <c r="A48" s="66"/>
      <c r="B48" s="152" t="s">
        <v>69</v>
      </c>
      <c r="C48" s="196" t="s">
        <v>70</v>
      </c>
      <c r="D48" s="34" t="s">
        <v>11</v>
      </c>
      <c r="E48" s="84">
        <v>2</v>
      </c>
      <c r="F48" s="84">
        <v>2</v>
      </c>
      <c r="G48" s="84">
        <v>2</v>
      </c>
      <c r="H48" s="84">
        <v>2</v>
      </c>
      <c r="I48" s="84">
        <v>2</v>
      </c>
      <c r="J48" s="84">
        <v>2</v>
      </c>
      <c r="K48" s="84">
        <v>2</v>
      </c>
      <c r="L48" s="84">
        <v>2</v>
      </c>
      <c r="M48" s="84">
        <v>2</v>
      </c>
      <c r="N48" s="84">
        <v>2</v>
      </c>
      <c r="O48" s="84">
        <v>2</v>
      </c>
      <c r="P48" s="84">
        <v>2</v>
      </c>
      <c r="Q48" s="84">
        <v>2</v>
      </c>
      <c r="R48" s="84">
        <v>2</v>
      </c>
      <c r="S48" s="84">
        <v>2</v>
      </c>
      <c r="T48" s="84" t="s">
        <v>48</v>
      </c>
      <c r="U48" s="84" t="s">
        <v>48</v>
      </c>
      <c r="V48" s="107">
        <v>0</v>
      </c>
      <c r="W48" s="107">
        <v>0</v>
      </c>
      <c r="X48" s="84"/>
      <c r="Y48" s="84"/>
      <c r="Z48" s="84"/>
      <c r="AA48" s="84">
        <v>2</v>
      </c>
      <c r="AB48" s="84">
        <v>2</v>
      </c>
      <c r="AC48" s="84">
        <v>2</v>
      </c>
      <c r="AD48" s="84">
        <v>2</v>
      </c>
      <c r="AE48" s="84">
        <v>2</v>
      </c>
      <c r="AF48" s="84">
        <v>2</v>
      </c>
      <c r="AG48" s="84">
        <v>2</v>
      </c>
      <c r="AH48" s="84">
        <v>2</v>
      </c>
      <c r="AI48" s="84" t="s">
        <v>48</v>
      </c>
      <c r="AJ48" s="84">
        <v>2</v>
      </c>
      <c r="AK48" s="84">
        <v>2</v>
      </c>
      <c r="AL48" s="84" t="s">
        <v>48</v>
      </c>
      <c r="AM48" s="84" t="s">
        <v>48</v>
      </c>
      <c r="AN48" s="84" t="s">
        <v>48</v>
      </c>
      <c r="AO48" s="84"/>
      <c r="AP48" s="84"/>
      <c r="AQ48" s="84"/>
      <c r="AR48" s="84"/>
      <c r="AS48" s="84"/>
      <c r="AT48" s="92">
        <v>2</v>
      </c>
      <c r="AU48" s="75" t="s">
        <v>31</v>
      </c>
      <c r="AV48" s="107">
        <v>0</v>
      </c>
      <c r="AW48" s="107">
        <v>0</v>
      </c>
      <c r="AX48" s="107">
        <v>0</v>
      </c>
      <c r="AY48" s="107">
        <v>0</v>
      </c>
      <c r="AZ48" s="107">
        <v>0</v>
      </c>
      <c r="BA48" s="107">
        <v>0</v>
      </c>
      <c r="BB48" s="107">
        <v>0</v>
      </c>
      <c r="BC48" s="107">
        <v>0</v>
      </c>
      <c r="BD48" s="107">
        <v>0</v>
      </c>
      <c r="BE48" s="34"/>
      <c r="BF48" s="34"/>
      <c r="BG48" s="34">
        <f>SUM(E48:AV48)</f>
        <v>52</v>
      </c>
      <c r="BH48" s="19"/>
      <c r="BI48" s="19">
        <v>52</v>
      </c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26.25" customHeight="1" x14ac:dyDescent="0.2">
      <c r="A49" s="66"/>
      <c r="B49" s="153"/>
      <c r="C49" s="197"/>
      <c r="D49" s="35" t="s">
        <v>12</v>
      </c>
      <c r="E49" s="61"/>
      <c r="F49" s="61"/>
      <c r="G49" s="61"/>
      <c r="H49" s="61"/>
      <c r="I49" s="61"/>
      <c r="J49" s="61"/>
      <c r="K49" s="61"/>
      <c r="L49" s="61"/>
      <c r="M49" s="61"/>
      <c r="N49" s="61" t="s">
        <v>48</v>
      </c>
      <c r="O49" s="61" t="s">
        <v>48</v>
      </c>
      <c r="P49" s="61"/>
      <c r="Q49" s="61" t="s">
        <v>48</v>
      </c>
      <c r="R49" s="61"/>
      <c r="S49" s="61" t="s">
        <v>48</v>
      </c>
      <c r="T49" s="61"/>
      <c r="U49" s="61" t="s">
        <v>48</v>
      </c>
      <c r="V49" s="107">
        <v>0</v>
      </c>
      <c r="W49" s="107">
        <v>0</v>
      </c>
      <c r="X49" s="61"/>
      <c r="Y49" s="61"/>
      <c r="Z49" s="61"/>
      <c r="AA49" s="61"/>
      <c r="AB49" s="61"/>
      <c r="AC49" s="61"/>
      <c r="AD49" s="61" t="s">
        <v>48</v>
      </c>
      <c r="AE49" s="61"/>
      <c r="AF49" s="61" t="s">
        <v>48</v>
      </c>
      <c r="AG49" s="61"/>
      <c r="AH49" s="61" t="s">
        <v>48</v>
      </c>
      <c r="AI49" s="61"/>
      <c r="AJ49" s="61">
        <v>2</v>
      </c>
      <c r="AK49" s="61">
        <v>2</v>
      </c>
      <c r="AL49" s="61"/>
      <c r="AM49" s="61"/>
      <c r="AN49" s="61"/>
      <c r="AO49" s="61"/>
      <c r="AP49" s="61"/>
      <c r="AQ49" s="61"/>
      <c r="AR49" s="61"/>
      <c r="AS49" s="61"/>
      <c r="AT49" s="75" t="s">
        <v>31</v>
      </c>
      <c r="AU49" s="75" t="s">
        <v>31</v>
      </c>
      <c r="AV49" s="107">
        <v>0</v>
      </c>
      <c r="AW49" s="107">
        <v>0</v>
      </c>
      <c r="AX49" s="107">
        <v>0</v>
      </c>
      <c r="AY49" s="107">
        <v>0</v>
      </c>
      <c r="AZ49" s="107">
        <v>0</v>
      </c>
      <c r="BA49" s="107">
        <v>0</v>
      </c>
      <c r="BB49" s="107">
        <v>0</v>
      </c>
      <c r="BC49" s="107">
        <v>0</v>
      </c>
      <c r="BD49" s="107">
        <v>0</v>
      </c>
      <c r="BE49" s="35"/>
      <c r="BF49" s="35"/>
      <c r="BG49" s="35">
        <f>SUM(O49:AU49)</f>
        <v>4</v>
      </c>
      <c r="BH49" s="19"/>
      <c r="BI49" s="19">
        <v>4</v>
      </c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22" customFormat="1" ht="26.25" customHeight="1" x14ac:dyDescent="0.2">
      <c r="A50" s="66"/>
      <c r="B50" s="152" t="s">
        <v>71</v>
      </c>
      <c r="C50" s="152" t="s">
        <v>72</v>
      </c>
      <c r="D50" s="34" t="s">
        <v>11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107">
        <v>0</v>
      </c>
      <c r="W50" s="107">
        <v>0</v>
      </c>
      <c r="X50" s="84">
        <v>2</v>
      </c>
      <c r="Y50" s="84">
        <v>2</v>
      </c>
      <c r="Z50" s="84">
        <v>2</v>
      </c>
      <c r="AA50" s="84">
        <v>2</v>
      </c>
      <c r="AB50" s="84">
        <v>2</v>
      </c>
      <c r="AC50" s="84">
        <v>2</v>
      </c>
      <c r="AD50" s="84">
        <v>2</v>
      </c>
      <c r="AE50" s="84">
        <v>2</v>
      </c>
      <c r="AF50" s="84">
        <v>2</v>
      </c>
      <c r="AG50" s="84">
        <v>2</v>
      </c>
      <c r="AH50" s="84">
        <v>2</v>
      </c>
      <c r="AI50" s="84"/>
      <c r="AJ50" s="84">
        <v>2</v>
      </c>
      <c r="AK50" s="84">
        <v>2</v>
      </c>
      <c r="AL50" s="84" t="s">
        <v>48</v>
      </c>
      <c r="AM50" s="84"/>
      <c r="AN50" s="84"/>
      <c r="AO50" s="84"/>
      <c r="AP50" s="84"/>
      <c r="AQ50" s="84"/>
      <c r="AR50" s="84"/>
      <c r="AS50" s="84"/>
      <c r="AT50" s="92">
        <v>4</v>
      </c>
      <c r="AU50" s="75" t="s">
        <v>31</v>
      </c>
      <c r="AV50" s="107">
        <v>0</v>
      </c>
      <c r="AW50" s="107">
        <v>0</v>
      </c>
      <c r="AX50" s="107">
        <v>0</v>
      </c>
      <c r="AY50" s="107">
        <v>0</v>
      </c>
      <c r="AZ50" s="107">
        <v>0</v>
      </c>
      <c r="BA50" s="107">
        <v>0</v>
      </c>
      <c r="BB50" s="107">
        <v>0</v>
      </c>
      <c r="BC50" s="107">
        <v>0</v>
      </c>
      <c r="BD50" s="107">
        <v>0</v>
      </c>
      <c r="BE50" s="34"/>
      <c r="BF50" s="34"/>
      <c r="BG50" s="34">
        <f xml:space="preserve"> SUM(E50:AZ50)</f>
        <v>30</v>
      </c>
      <c r="BH50" s="19"/>
      <c r="BI50" s="19">
        <v>30</v>
      </c>
      <c r="BJ50" s="19"/>
      <c r="BK50" s="19"/>
      <c r="BL50" s="20"/>
      <c r="BM50" s="20"/>
      <c r="BN50" s="20"/>
      <c r="BO50" s="20"/>
      <c r="BP50" s="19"/>
      <c r="BQ50" s="20"/>
      <c r="BR50" s="20"/>
      <c r="BS50" s="20"/>
      <c r="BT50" s="20"/>
      <c r="BU50" s="20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19"/>
      <c r="CJ50" s="20"/>
    </row>
    <row r="51" spans="1:88" s="22" customFormat="1" ht="26.25" customHeight="1" x14ac:dyDescent="0.2">
      <c r="A51" s="66"/>
      <c r="B51" s="153"/>
      <c r="C51" s="153"/>
      <c r="D51" s="35" t="s">
        <v>12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107">
        <v>0</v>
      </c>
      <c r="W51" s="107">
        <v>0</v>
      </c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>
        <v>2</v>
      </c>
      <c r="AL51" s="61" t="s">
        <v>48</v>
      </c>
      <c r="AM51" s="61"/>
      <c r="AN51" s="61"/>
      <c r="AO51" s="61"/>
      <c r="AP51" s="61"/>
      <c r="AQ51" s="61"/>
      <c r="AR51" s="61"/>
      <c r="AS51" s="61"/>
      <c r="AT51" s="75" t="s">
        <v>31</v>
      </c>
      <c r="AU51" s="75" t="s">
        <v>31</v>
      </c>
      <c r="AV51" s="107">
        <v>0</v>
      </c>
      <c r="AW51" s="107">
        <v>0</v>
      </c>
      <c r="AX51" s="107">
        <v>0</v>
      </c>
      <c r="AY51" s="107">
        <v>0</v>
      </c>
      <c r="AZ51" s="107">
        <v>0</v>
      </c>
      <c r="BA51" s="107">
        <v>0</v>
      </c>
      <c r="BB51" s="107">
        <v>0</v>
      </c>
      <c r="BC51" s="107">
        <v>0</v>
      </c>
      <c r="BD51" s="107">
        <v>0</v>
      </c>
      <c r="BE51" s="35"/>
      <c r="BF51" s="35"/>
      <c r="BG51" s="35">
        <f>SUM(E51:AU51)</f>
        <v>2</v>
      </c>
      <c r="BH51" s="19"/>
      <c r="BI51" s="19">
        <v>2</v>
      </c>
      <c r="BJ51" s="19"/>
      <c r="BK51" s="19"/>
      <c r="BL51" s="20"/>
      <c r="BM51" s="20"/>
      <c r="BN51" s="20"/>
      <c r="BO51" s="20"/>
      <c r="BP51" s="19"/>
      <c r="BQ51" s="20"/>
      <c r="BR51" s="20"/>
      <c r="BS51" s="20"/>
      <c r="BT51" s="20"/>
      <c r="BU51" s="20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19"/>
      <c r="CJ51" s="20"/>
    </row>
    <row r="52" spans="1:88" s="13" customFormat="1" ht="30" customHeight="1" x14ac:dyDescent="0.2">
      <c r="A52" s="66"/>
      <c r="B52" s="168" t="s">
        <v>20</v>
      </c>
      <c r="C52" s="168" t="s">
        <v>58</v>
      </c>
      <c r="D52" s="63" t="s">
        <v>11</v>
      </c>
      <c r="E52" s="76">
        <f t="shared" ref="E52:R52" si="13">E54+E56+E60</f>
        <v>10</v>
      </c>
      <c r="F52" s="76">
        <f t="shared" si="13"/>
        <v>10</v>
      </c>
      <c r="G52" s="76">
        <f t="shared" si="13"/>
        <v>10</v>
      </c>
      <c r="H52" s="76">
        <f t="shared" si="13"/>
        <v>10</v>
      </c>
      <c r="I52" s="76">
        <f t="shared" si="13"/>
        <v>12</v>
      </c>
      <c r="J52" s="76">
        <f t="shared" si="13"/>
        <v>12</v>
      </c>
      <c r="K52" s="76">
        <f t="shared" si="13"/>
        <v>10</v>
      </c>
      <c r="L52" s="76">
        <f t="shared" si="13"/>
        <v>8</v>
      </c>
      <c r="M52" s="76">
        <f t="shared" si="13"/>
        <v>8</v>
      </c>
      <c r="N52" s="76">
        <f t="shared" si="13"/>
        <v>10</v>
      </c>
      <c r="O52" s="76">
        <f t="shared" si="13"/>
        <v>10</v>
      </c>
      <c r="P52" s="76">
        <f t="shared" si="13"/>
        <v>10</v>
      </c>
      <c r="Q52" s="76">
        <f t="shared" si="13"/>
        <v>10</v>
      </c>
      <c r="R52" s="76">
        <f t="shared" si="13"/>
        <v>10</v>
      </c>
      <c r="S52" s="76">
        <f>S54+S56</f>
        <v>8</v>
      </c>
      <c r="T52" s="76">
        <v>0</v>
      </c>
      <c r="U52" s="76">
        <v>0</v>
      </c>
      <c r="V52" s="107">
        <v>0</v>
      </c>
      <c r="W52" s="107">
        <v>0</v>
      </c>
      <c r="X52" s="76">
        <f>X54+X56+X58+X60</f>
        <v>8</v>
      </c>
      <c r="Y52" s="76">
        <f>Y54+Y56+Y58+Y60</f>
        <v>8</v>
      </c>
      <c r="Z52" s="76">
        <f t="shared" ref="Z52:AE52" si="14">Z54+Z56+Z58+Z60</f>
        <v>8</v>
      </c>
      <c r="AA52" s="76">
        <f t="shared" si="14"/>
        <v>8</v>
      </c>
      <c r="AB52" s="76">
        <f t="shared" si="14"/>
        <v>8</v>
      </c>
      <c r="AC52" s="76">
        <f t="shared" si="14"/>
        <v>8</v>
      </c>
      <c r="AD52" s="76">
        <f t="shared" si="14"/>
        <v>8</v>
      </c>
      <c r="AE52" s="76">
        <f t="shared" si="14"/>
        <v>8</v>
      </c>
      <c r="AF52" s="76">
        <f>AF54+AF56+AF60</f>
        <v>6</v>
      </c>
      <c r="AG52" s="76">
        <f>AG54+AG56+AG58+AG60</f>
        <v>8</v>
      </c>
      <c r="AH52" s="76">
        <f>AH54+AH56+AH58+AH60</f>
        <v>10</v>
      </c>
      <c r="AI52" s="76">
        <v>0</v>
      </c>
      <c r="AJ52" s="76">
        <f>AJ54+AJ56+AJ58+AJ60</f>
        <v>16</v>
      </c>
      <c r="AK52" s="76">
        <f>AK54+AK56+AK58+AK60</f>
        <v>20</v>
      </c>
      <c r="AL52" s="76">
        <v>0</v>
      </c>
      <c r="AM52" s="76">
        <v>0</v>
      </c>
      <c r="AN52" s="76">
        <v>0</v>
      </c>
      <c r="AO52" s="76">
        <v>0</v>
      </c>
      <c r="AP52" s="76">
        <f>AP54+AP58</f>
        <v>0</v>
      </c>
      <c r="AQ52" s="76">
        <f t="shared" ref="AQ52:AS53" si="15">AQ54</f>
        <v>0</v>
      </c>
      <c r="AR52" s="76">
        <f t="shared" si="15"/>
        <v>0</v>
      </c>
      <c r="AS52" s="76">
        <f t="shared" si="15"/>
        <v>0</v>
      </c>
      <c r="AT52" s="75">
        <f>SUM(AT54:AT60)</f>
        <v>22</v>
      </c>
      <c r="AU52" s="75" t="s">
        <v>31</v>
      </c>
      <c r="AV52" s="107">
        <v>0</v>
      </c>
      <c r="AW52" s="107">
        <v>0</v>
      </c>
      <c r="AX52" s="107">
        <v>0</v>
      </c>
      <c r="AY52" s="107">
        <v>0</v>
      </c>
      <c r="AZ52" s="107">
        <v>0</v>
      </c>
      <c r="BA52" s="107">
        <v>0</v>
      </c>
      <c r="BB52" s="107">
        <v>0</v>
      </c>
      <c r="BC52" s="107">
        <v>0</v>
      </c>
      <c r="BD52" s="107">
        <v>0</v>
      </c>
      <c r="BE52" s="76" t="e">
        <f>SUM(#REF!+#REF!+BE60)</f>
        <v>#REF!</v>
      </c>
      <c r="BF52" s="76" t="e">
        <f>SUM(#REF!+#REF!+BF60)</f>
        <v>#REF!</v>
      </c>
      <c r="BG52" s="76">
        <f>SUM(E52:BD52)</f>
        <v>294</v>
      </c>
      <c r="BH52" s="17"/>
      <c r="BI52" s="17">
        <v>294</v>
      </c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32.25" customHeight="1" x14ac:dyDescent="0.2">
      <c r="A53" s="66"/>
      <c r="B53" s="168"/>
      <c r="C53" s="168"/>
      <c r="D53" s="63" t="s">
        <v>12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f>Q55</f>
        <v>2</v>
      </c>
      <c r="R53" s="76">
        <f>R55</f>
        <v>2</v>
      </c>
      <c r="S53" s="76">
        <f>S55</f>
        <v>2</v>
      </c>
      <c r="T53" s="76">
        <v>0</v>
      </c>
      <c r="U53" s="76">
        <v>0</v>
      </c>
      <c r="V53" s="107">
        <v>0</v>
      </c>
      <c r="W53" s="107">
        <v>0</v>
      </c>
      <c r="X53" s="76">
        <v>0</v>
      </c>
      <c r="Y53" s="76">
        <v>0</v>
      </c>
      <c r="Z53" s="76">
        <v>0</v>
      </c>
      <c r="AA53" s="76">
        <f>AA57</f>
        <v>2</v>
      </c>
      <c r="AB53" s="76">
        <f>AB57</f>
        <v>2</v>
      </c>
      <c r="AC53" s="76">
        <f>AC57</f>
        <v>2</v>
      </c>
      <c r="AD53" s="76">
        <f>AD59</f>
        <v>2</v>
      </c>
      <c r="AE53" s="76">
        <f>AE61</f>
        <v>2</v>
      </c>
      <c r="AF53" s="76">
        <f>AF61</f>
        <v>2</v>
      </c>
      <c r="AG53" s="76">
        <v>0</v>
      </c>
      <c r="AH53" s="76">
        <f>AH55</f>
        <v>0</v>
      </c>
      <c r="AI53" s="76">
        <v>0</v>
      </c>
      <c r="AJ53" s="76">
        <v>0</v>
      </c>
      <c r="AK53" s="76">
        <v>0</v>
      </c>
      <c r="AL53" s="76">
        <v>0</v>
      </c>
      <c r="AM53" s="76">
        <v>0</v>
      </c>
      <c r="AN53" s="76">
        <v>0</v>
      </c>
      <c r="AO53" s="76">
        <f t="shared" ref="AO53:AP53" si="16">AO55</f>
        <v>0</v>
      </c>
      <c r="AP53" s="76">
        <f t="shared" si="16"/>
        <v>0</v>
      </c>
      <c r="AQ53" s="76">
        <f t="shared" si="15"/>
        <v>0</v>
      </c>
      <c r="AR53" s="76">
        <f t="shared" si="15"/>
        <v>0</v>
      </c>
      <c r="AS53" s="76">
        <f t="shared" si="15"/>
        <v>0</v>
      </c>
      <c r="AT53" s="75" t="s">
        <v>31</v>
      </c>
      <c r="AU53" s="75" t="s">
        <v>31</v>
      </c>
      <c r="AV53" s="107">
        <v>0</v>
      </c>
      <c r="AW53" s="107">
        <v>0</v>
      </c>
      <c r="AX53" s="107">
        <v>0</v>
      </c>
      <c r="AY53" s="107">
        <v>0</v>
      </c>
      <c r="AZ53" s="107">
        <v>0</v>
      </c>
      <c r="BA53" s="107">
        <v>0</v>
      </c>
      <c r="BB53" s="107">
        <v>0</v>
      </c>
      <c r="BC53" s="107">
        <v>0</v>
      </c>
      <c r="BD53" s="107">
        <v>0</v>
      </c>
      <c r="BE53" s="63"/>
      <c r="BF53" s="63"/>
      <c r="BG53" s="76">
        <f t="shared" ref="BG53:BG59" si="17">SUM(E53:BD53)</f>
        <v>18</v>
      </c>
      <c r="BH53" s="17"/>
      <c r="BI53" s="17">
        <v>18</v>
      </c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9.25" customHeight="1" x14ac:dyDescent="0.2">
      <c r="A54" s="66"/>
      <c r="B54" s="163" t="s">
        <v>27</v>
      </c>
      <c r="C54" s="184" t="s">
        <v>61</v>
      </c>
      <c r="D54" s="34" t="s">
        <v>11</v>
      </c>
      <c r="E54" s="84">
        <v>4</v>
      </c>
      <c r="F54" s="84">
        <v>4</v>
      </c>
      <c r="G54" s="84">
        <v>4</v>
      </c>
      <c r="H54" s="84">
        <v>4</v>
      </c>
      <c r="I54" s="84">
        <v>4</v>
      </c>
      <c r="J54" s="84">
        <v>4</v>
      </c>
      <c r="K54" s="84">
        <v>2</v>
      </c>
      <c r="L54" s="84">
        <v>2</v>
      </c>
      <c r="M54" s="84">
        <v>4</v>
      </c>
      <c r="N54" s="84">
        <v>4</v>
      </c>
      <c r="O54" s="84">
        <v>4</v>
      </c>
      <c r="P54" s="84">
        <v>4</v>
      </c>
      <c r="Q54" s="84">
        <v>4</v>
      </c>
      <c r="R54" s="84">
        <v>4</v>
      </c>
      <c r="S54" s="84">
        <v>4</v>
      </c>
      <c r="T54" s="84"/>
      <c r="U54" s="84"/>
      <c r="V54" s="107">
        <v>0</v>
      </c>
      <c r="W54" s="107">
        <v>0</v>
      </c>
      <c r="X54" s="34">
        <v>2</v>
      </c>
      <c r="Y54" s="34">
        <v>2</v>
      </c>
      <c r="Z54" s="34">
        <v>2</v>
      </c>
      <c r="AA54" s="34">
        <v>2</v>
      </c>
      <c r="AB54" s="34">
        <v>2</v>
      </c>
      <c r="AC54" s="34">
        <v>2</v>
      </c>
      <c r="AD54" s="34">
        <v>2</v>
      </c>
      <c r="AE54" s="34">
        <v>2</v>
      </c>
      <c r="AF54" s="34">
        <v>2</v>
      </c>
      <c r="AG54" s="34">
        <v>2</v>
      </c>
      <c r="AH54" s="34">
        <v>4</v>
      </c>
      <c r="AI54" s="34" t="s">
        <v>48</v>
      </c>
      <c r="AJ54" s="34">
        <v>6</v>
      </c>
      <c r="AK54" s="34">
        <v>8</v>
      </c>
      <c r="AL54" s="34" t="s">
        <v>48</v>
      </c>
      <c r="AM54" s="34" t="s">
        <v>48</v>
      </c>
      <c r="AN54" s="34"/>
      <c r="AO54" s="34"/>
      <c r="AP54" s="34"/>
      <c r="AQ54" s="34"/>
      <c r="AR54" s="34"/>
      <c r="AS54" s="34"/>
      <c r="AT54" s="75">
        <v>8</v>
      </c>
      <c r="AU54" s="75" t="s">
        <v>31</v>
      </c>
      <c r="AV54" s="107">
        <v>0</v>
      </c>
      <c r="AW54" s="107">
        <v>0</v>
      </c>
      <c r="AX54" s="107">
        <v>0</v>
      </c>
      <c r="AY54" s="107">
        <v>0</v>
      </c>
      <c r="AZ54" s="107">
        <v>0</v>
      </c>
      <c r="BA54" s="107">
        <v>0</v>
      </c>
      <c r="BB54" s="107">
        <v>0</v>
      </c>
      <c r="BC54" s="107">
        <v>0</v>
      </c>
      <c r="BD54" s="107">
        <v>0</v>
      </c>
      <c r="BE54" s="34"/>
      <c r="BF54" s="34"/>
      <c r="BG54" s="34">
        <f t="shared" si="17"/>
        <v>102</v>
      </c>
      <c r="BH54" s="17"/>
      <c r="BI54" s="17">
        <v>102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8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29.25" customHeight="1" x14ac:dyDescent="0.2">
      <c r="A55" s="66"/>
      <c r="B55" s="163"/>
      <c r="C55" s="185"/>
      <c r="D55" s="35" t="s">
        <v>12</v>
      </c>
      <c r="E55" s="61"/>
      <c r="F55" s="61"/>
      <c r="G55" s="61" t="s">
        <v>48</v>
      </c>
      <c r="H55" s="61" t="s">
        <v>48</v>
      </c>
      <c r="I55" s="61" t="s">
        <v>48</v>
      </c>
      <c r="J55" s="61" t="s">
        <v>48</v>
      </c>
      <c r="K55" s="61"/>
      <c r="L55" s="61"/>
      <c r="M55" s="61" t="s">
        <v>48</v>
      </c>
      <c r="N55" s="61"/>
      <c r="O55" s="61"/>
      <c r="P55" s="61" t="s">
        <v>48</v>
      </c>
      <c r="Q55" s="61">
        <v>2</v>
      </c>
      <c r="R55" s="61">
        <v>2</v>
      </c>
      <c r="S55" s="61">
        <v>2</v>
      </c>
      <c r="T55" s="61" t="s">
        <v>48</v>
      </c>
      <c r="U55" s="61" t="s">
        <v>48</v>
      </c>
      <c r="V55" s="107">
        <v>0</v>
      </c>
      <c r="W55" s="107">
        <v>0</v>
      </c>
      <c r="X55" s="35" t="s">
        <v>48</v>
      </c>
      <c r="Y55" s="35" t="s">
        <v>48</v>
      </c>
      <c r="Z55" s="35" t="s">
        <v>48</v>
      </c>
      <c r="AA55" s="35" t="s">
        <v>48</v>
      </c>
      <c r="AB55" s="35" t="s">
        <v>48</v>
      </c>
      <c r="AC55" s="35" t="s">
        <v>48</v>
      </c>
      <c r="AD55" s="35"/>
      <c r="AE55" s="35"/>
      <c r="AF55" s="35"/>
      <c r="AG55" s="35"/>
      <c r="AH55" s="35"/>
      <c r="AI55" s="35"/>
      <c r="AJ55" s="35" t="s">
        <v>48</v>
      </c>
      <c r="AK55" s="35"/>
      <c r="AL55" s="35" t="s">
        <v>48</v>
      </c>
      <c r="AM55" s="35"/>
      <c r="AN55" s="35"/>
      <c r="AO55" s="35"/>
      <c r="AP55" s="35"/>
      <c r="AQ55" s="35"/>
      <c r="AR55" s="35"/>
      <c r="AS55" s="35"/>
      <c r="AT55" s="75" t="s">
        <v>31</v>
      </c>
      <c r="AU55" s="75" t="s">
        <v>31</v>
      </c>
      <c r="AV55" s="107">
        <v>0</v>
      </c>
      <c r="AW55" s="107">
        <v>0</v>
      </c>
      <c r="AX55" s="107">
        <v>0</v>
      </c>
      <c r="AY55" s="107">
        <v>0</v>
      </c>
      <c r="AZ55" s="107">
        <v>0</v>
      </c>
      <c r="BA55" s="107">
        <v>0</v>
      </c>
      <c r="BB55" s="107">
        <v>0</v>
      </c>
      <c r="BC55" s="107">
        <v>0</v>
      </c>
      <c r="BD55" s="107">
        <v>0</v>
      </c>
      <c r="BE55" s="35"/>
      <c r="BF55" s="35"/>
      <c r="BG55" s="35">
        <f t="shared" si="17"/>
        <v>6</v>
      </c>
      <c r="BH55" s="17"/>
      <c r="BI55" s="17">
        <v>6</v>
      </c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8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24.75" customHeight="1" x14ac:dyDescent="0.2">
      <c r="A56" s="66"/>
      <c r="B56" s="152" t="s">
        <v>83</v>
      </c>
      <c r="C56" s="152" t="s">
        <v>84</v>
      </c>
      <c r="D56" s="34" t="s">
        <v>11</v>
      </c>
      <c r="E56" s="84">
        <v>4</v>
      </c>
      <c r="F56" s="84">
        <v>4</v>
      </c>
      <c r="G56" s="84">
        <v>4</v>
      </c>
      <c r="H56" s="84">
        <v>4</v>
      </c>
      <c r="I56" s="84">
        <v>4</v>
      </c>
      <c r="J56" s="84">
        <v>4</v>
      </c>
      <c r="K56" s="84">
        <v>4</v>
      </c>
      <c r="L56" s="84">
        <v>2</v>
      </c>
      <c r="M56" s="84">
        <v>2</v>
      </c>
      <c r="N56" s="84">
        <v>4</v>
      </c>
      <c r="O56" s="84">
        <v>4</v>
      </c>
      <c r="P56" s="84">
        <v>4</v>
      </c>
      <c r="Q56" s="84">
        <v>4</v>
      </c>
      <c r="R56" s="84">
        <v>4</v>
      </c>
      <c r="S56" s="84">
        <v>4</v>
      </c>
      <c r="T56" s="84" t="s">
        <v>48</v>
      </c>
      <c r="U56" s="84" t="s">
        <v>48</v>
      </c>
      <c r="V56" s="107">
        <v>0</v>
      </c>
      <c r="W56" s="107">
        <v>0</v>
      </c>
      <c r="X56" s="34">
        <v>2</v>
      </c>
      <c r="Y56" s="34">
        <v>2</v>
      </c>
      <c r="Z56" s="34">
        <v>2</v>
      </c>
      <c r="AA56" s="34">
        <v>2</v>
      </c>
      <c r="AB56" s="34">
        <v>2</v>
      </c>
      <c r="AC56" s="34">
        <v>2</v>
      </c>
      <c r="AD56" s="34">
        <v>2</v>
      </c>
      <c r="AE56" s="34">
        <v>2</v>
      </c>
      <c r="AF56" s="34">
        <v>2</v>
      </c>
      <c r="AG56" s="34">
        <v>2</v>
      </c>
      <c r="AH56" s="34">
        <v>2</v>
      </c>
      <c r="AI56" s="34" t="s">
        <v>48</v>
      </c>
      <c r="AJ56" s="34">
        <v>4</v>
      </c>
      <c r="AK56" s="34">
        <v>6</v>
      </c>
      <c r="AL56" s="34" t="s">
        <v>48</v>
      </c>
      <c r="AM56" s="34" t="s">
        <v>48</v>
      </c>
      <c r="AN56" s="34" t="s">
        <v>48</v>
      </c>
      <c r="AO56" s="34"/>
      <c r="AP56" s="34"/>
      <c r="AQ56" s="34"/>
      <c r="AR56" s="34"/>
      <c r="AS56" s="34"/>
      <c r="AT56" s="75">
        <v>6</v>
      </c>
      <c r="AU56" s="75" t="s">
        <v>31</v>
      </c>
      <c r="AV56" s="107">
        <v>0</v>
      </c>
      <c r="AW56" s="107">
        <v>0</v>
      </c>
      <c r="AX56" s="107">
        <v>0</v>
      </c>
      <c r="AY56" s="107">
        <v>0</v>
      </c>
      <c r="AZ56" s="107">
        <v>0</v>
      </c>
      <c r="BA56" s="107">
        <v>0</v>
      </c>
      <c r="BB56" s="107">
        <v>0</v>
      </c>
      <c r="BC56" s="107">
        <v>0</v>
      </c>
      <c r="BD56" s="107">
        <v>0</v>
      </c>
      <c r="BE56" s="34"/>
      <c r="BF56" s="34"/>
      <c r="BG56" s="34">
        <f t="shared" si="17"/>
        <v>94</v>
      </c>
      <c r="BH56" s="17"/>
      <c r="BI56" s="17">
        <v>94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7" customHeight="1" x14ac:dyDescent="0.2">
      <c r="A57" s="66"/>
      <c r="B57" s="153"/>
      <c r="C57" s="153"/>
      <c r="D57" s="35" t="s">
        <v>12</v>
      </c>
      <c r="E57" s="61"/>
      <c r="F57" s="61"/>
      <c r="G57" s="61"/>
      <c r="H57" s="61"/>
      <c r="I57" s="61"/>
      <c r="J57" s="61" t="s">
        <v>48</v>
      </c>
      <c r="K57" s="61"/>
      <c r="L57" s="61"/>
      <c r="M57" s="61"/>
      <c r="N57" s="61"/>
      <c r="O57" s="61" t="s">
        <v>48</v>
      </c>
      <c r="P57" s="61" t="s">
        <v>48</v>
      </c>
      <c r="Q57" s="61" t="s">
        <v>48</v>
      </c>
      <c r="R57" s="61" t="s">
        <v>48</v>
      </c>
      <c r="S57" s="61" t="s">
        <v>48</v>
      </c>
      <c r="T57" s="61" t="s">
        <v>48</v>
      </c>
      <c r="U57" s="61" t="s">
        <v>48</v>
      </c>
      <c r="V57" s="107">
        <v>0</v>
      </c>
      <c r="W57" s="107">
        <v>0</v>
      </c>
      <c r="X57" s="35"/>
      <c r="Y57" s="35" t="s">
        <v>48</v>
      </c>
      <c r="Z57" s="35" t="s">
        <v>48</v>
      </c>
      <c r="AA57" s="35">
        <v>2</v>
      </c>
      <c r="AB57" s="35">
        <v>2</v>
      </c>
      <c r="AC57" s="35">
        <v>2</v>
      </c>
      <c r="AD57" s="35"/>
      <c r="AE57" s="35"/>
      <c r="AF57" s="35"/>
      <c r="AG57" s="35"/>
      <c r="AH57" s="35"/>
      <c r="AI57" s="35" t="s">
        <v>48</v>
      </c>
      <c r="AJ57" s="35" t="s">
        <v>48</v>
      </c>
      <c r="AK57" s="35" t="s">
        <v>48</v>
      </c>
      <c r="AL57" s="35" t="s">
        <v>48</v>
      </c>
      <c r="AM57" s="35" t="s">
        <v>48</v>
      </c>
      <c r="AN57" s="35" t="s">
        <v>48</v>
      </c>
      <c r="AO57" s="35"/>
      <c r="AP57" s="35"/>
      <c r="AQ57" s="35"/>
      <c r="AR57" s="35"/>
      <c r="AS57" s="35"/>
      <c r="AT57" s="75" t="s">
        <v>31</v>
      </c>
      <c r="AU57" s="75" t="s">
        <v>31</v>
      </c>
      <c r="AV57" s="107">
        <v>0</v>
      </c>
      <c r="AW57" s="107">
        <v>0</v>
      </c>
      <c r="AX57" s="107">
        <v>0</v>
      </c>
      <c r="AY57" s="107">
        <v>0</v>
      </c>
      <c r="AZ57" s="107">
        <v>0</v>
      </c>
      <c r="BA57" s="107">
        <v>0</v>
      </c>
      <c r="BB57" s="107">
        <v>0</v>
      </c>
      <c r="BC57" s="107">
        <v>0</v>
      </c>
      <c r="BD57" s="107">
        <v>0</v>
      </c>
      <c r="BE57" s="35"/>
      <c r="BF57" s="35"/>
      <c r="BG57" s="35">
        <f t="shared" si="17"/>
        <v>6</v>
      </c>
      <c r="BH57" s="17"/>
      <c r="BI57" s="17">
        <v>6</v>
      </c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0" customHeight="1" x14ac:dyDescent="0.2">
      <c r="A58" s="66"/>
      <c r="B58" s="152" t="s">
        <v>62</v>
      </c>
      <c r="C58" s="152" t="s">
        <v>63</v>
      </c>
      <c r="D58" s="34" t="s">
        <v>11</v>
      </c>
      <c r="E58" s="84" t="s">
        <v>48</v>
      </c>
      <c r="F58" s="84" t="s">
        <v>48</v>
      </c>
      <c r="G58" s="84" t="s">
        <v>48</v>
      </c>
      <c r="H58" s="84" t="s">
        <v>48</v>
      </c>
      <c r="I58" s="84" t="s">
        <v>48</v>
      </c>
      <c r="J58" s="84" t="s">
        <v>91</v>
      </c>
      <c r="K58" s="84" t="s">
        <v>48</v>
      </c>
      <c r="L58" s="84" t="s">
        <v>48</v>
      </c>
      <c r="M58" s="84" t="s">
        <v>48</v>
      </c>
      <c r="N58" s="84" t="s">
        <v>48</v>
      </c>
      <c r="O58" s="84" t="s">
        <v>48</v>
      </c>
      <c r="P58" s="84" t="s">
        <v>48</v>
      </c>
      <c r="Q58" s="84" t="s">
        <v>48</v>
      </c>
      <c r="R58" s="84" t="s">
        <v>48</v>
      </c>
      <c r="S58" s="84" t="s">
        <v>48</v>
      </c>
      <c r="T58" s="84" t="s">
        <v>48</v>
      </c>
      <c r="U58" s="84" t="s">
        <v>48</v>
      </c>
      <c r="V58" s="107">
        <v>0</v>
      </c>
      <c r="W58" s="107">
        <v>0</v>
      </c>
      <c r="X58" s="34">
        <v>2</v>
      </c>
      <c r="Y58" s="34">
        <v>2</v>
      </c>
      <c r="Z58" s="34">
        <v>2</v>
      </c>
      <c r="AA58" s="34">
        <v>2</v>
      </c>
      <c r="AB58" s="34">
        <v>2</v>
      </c>
      <c r="AC58" s="34">
        <v>2</v>
      </c>
      <c r="AD58" s="34">
        <v>2</v>
      </c>
      <c r="AE58" s="34">
        <v>2</v>
      </c>
      <c r="AF58" s="34" t="s">
        <v>48</v>
      </c>
      <c r="AG58" s="34">
        <v>2</v>
      </c>
      <c r="AH58" s="34">
        <v>2</v>
      </c>
      <c r="AI58" s="34" t="s">
        <v>48</v>
      </c>
      <c r="AJ58" s="34">
        <v>4</v>
      </c>
      <c r="AK58" s="34">
        <v>4</v>
      </c>
      <c r="AL58" s="34" t="s">
        <v>48</v>
      </c>
      <c r="AM58" s="34" t="s">
        <v>48</v>
      </c>
      <c r="AN58" s="34" t="s">
        <v>48</v>
      </c>
      <c r="AO58" s="34" t="s">
        <v>48</v>
      </c>
      <c r="AP58" s="34"/>
      <c r="AQ58" s="34"/>
      <c r="AR58" s="34"/>
      <c r="AS58" s="34"/>
      <c r="AT58" s="75">
        <v>6</v>
      </c>
      <c r="AU58" s="75" t="s">
        <v>31</v>
      </c>
      <c r="AV58" s="107">
        <v>0</v>
      </c>
      <c r="AW58" s="107">
        <v>0</v>
      </c>
      <c r="AX58" s="107">
        <v>0</v>
      </c>
      <c r="AY58" s="107">
        <v>0</v>
      </c>
      <c r="AZ58" s="107">
        <v>0</v>
      </c>
      <c r="BA58" s="107">
        <v>0</v>
      </c>
      <c r="BB58" s="107">
        <v>0</v>
      </c>
      <c r="BC58" s="107">
        <v>0</v>
      </c>
      <c r="BD58" s="107">
        <v>0</v>
      </c>
      <c r="BE58" s="34"/>
      <c r="BF58" s="34"/>
      <c r="BG58" s="34">
        <f t="shared" si="17"/>
        <v>34</v>
      </c>
      <c r="BH58" s="17"/>
      <c r="BI58" s="17">
        <v>34</v>
      </c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28.5" customHeight="1" x14ac:dyDescent="0.2">
      <c r="A59" s="66"/>
      <c r="B59" s="153"/>
      <c r="C59" s="153"/>
      <c r="D59" s="35" t="s">
        <v>12</v>
      </c>
      <c r="E59" s="61" t="s">
        <v>48</v>
      </c>
      <c r="F59" s="61" t="s">
        <v>48</v>
      </c>
      <c r="G59" s="61" t="s">
        <v>48</v>
      </c>
      <c r="H59" s="61" t="s">
        <v>48</v>
      </c>
      <c r="I59" s="61"/>
      <c r="J59" s="61"/>
      <c r="K59" s="61"/>
      <c r="L59" s="61"/>
      <c r="M59" s="61"/>
      <c r="N59" s="61" t="s">
        <v>48</v>
      </c>
      <c r="O59" s="61"/>
      <c r="P59" s="61" t="s">
        <v>48</v>
      </c>
      <c r="Q59" s="61" t="s">
        <v>48</v>
      </c>
      <c r="R59" s="61"/>
      <c r="S59" s="61"/>
      <c r="T59" s="61" t="s">
        <v>48</v>
      </c>
      <c r="U59" s="61"/>
      <c r="V59" s="107">
        <v>0</v>
      </c>
      <c r="W59" s="107">
        <v>0</v>
      </c>
      <c r="X59" s="35"/>
      <c r="Y59" s="35"/>
      <c r="Z59" s="35" t="s">
        <v>48</v>
      </c>
      <c r="AA59" s="35" t="s">
        <v>48</v>
      </c>
      <c r="AB59" s="35" t="s">
        <v>48</v>
      </c>
      <c r="AC59" s="35" t="s">
        <v>48</v>
      </c>
      <c r="AD59" s="35">
        <v>2</v>
      </c>
      <c r="AE59" s="35"/>
      <c r="AF59" s="35"/>
      <c r="AG59" s="35" t="s">
        <v>48</v>
      </c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75" t="s">
        <v>31</v>
      </c>
      <c r="AU59" s="75" t="s">
        <v>31</v>
      </c>
      <c r="AV59" s="107">
        <v>0</v>
      </c>
      <c r="AW59" s="107">
        <v>0</v>
      </c>
      <c r="AX59" s="107">
        <v>0</v>
      </c>
      <c r="AY59" s="107">
        <v>0</v>
      </c>
      <c r="AZ59" s="107">
        <v>0</v>
      </c>
      <c r="BA59" s="107">
        <v>0</v>
      </c>
      <c r="BB59" s="107">
        <v>0</v>
      </c>
      <c r="BC59" s="107">
        <v>0</v>
      </c>
      <c r="BD59" s="107">
        <v>0</v>
      </c>
      <c r="BE59" s="35"/>
      <c r="BF59" s="35"/>
      <c r="BG59" s="35">
        <f t="shared" si="17"/>
        <v>2</v>
      </c>
      <c r="BH59" s="17"/>
      <c r="BI59" s="17">
        <v>2</v>
      </c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27" customHeight="1" x14ac:dyDescent="0.2">
      <c r="A60" s="66"/>
      <c r="B60" s="152" t="s">
        <v>64</v>
      </c>
      <c r="C60" s="152" t="s">
        <v>65</v>
      </c>
      <c r="D60" s="34" t="s">
        <v>11</v>
      </c>
      <c r="E60" s="84">
        <v>2</v>
      </c>
      <c r="F60" s="84">
        <v>2</v>
      </c>
      <c r="G60" s="84">
        <v>2</v>
      </c>
      <c r="H60" s="84">
        <v>2</v>
      </c>
      <c r="I60" s="84">
        <v>4</v>
      </c>
      <c r="J60" s="84">
        <v>4</v>
      </c>
      <c r="K60" s="84">
        <v>4</v>
      </c>
      <c r="L60" s="84">
        <v>4</v>
      </c>
      <c r="M60" s="84">
        <v>2</v>
      </c>
      <c r="N60" s="84">
        <v>2</v>
      </c>
      <c r="O60" s="84">
        <v>2</v>
      </c>
      <c r="P60" s="84">
        <v>2</v>
      </c>
      <c r="Q60" s="84">
        <v>2</v>
      </c>
      <c r="R60" s="84">
        <v>2</v>
      </c>
      <c r="S60" s="84"/>
      <c r="T60" s="84" t="s">
        <v>48</v>
      </c>
      <c r="U60" s="84" t="s">
        <v>48</v>
      </c>
      <c r="V60" s="107">
        <v>0</v>
      </c>
      <c r="W60" s="107">
        <v>0</v>
      </c>
      <c r="X60" s="34">
        <v>2</v>
      </c>
      <c r="Y60" s="34">
        <v>2</v>
      </c>
      <c r="Z60" s="34">
        <v>2</v>
      </c>
      <c r="AA60" s="34">
        <v>2</v>
      </c>
      <c r="AB60" s="34">
        <v>2</v>
      </c>
      <c r="AC60" s="34">
        <v>2</v>
      </c>
      <c r="AD60" s="34">
        <v>2</v>
      </c>
      <c r="AE60" s="34">
        <v>2</v>
      </c>
      <c r="AF60" s="34">
        <v>2</v>
      </c>
      <c r="AG60" s="34">
        <v>2</v>
      </c>
      <c r="AH60" s="34">
        <v>2</v>
      </c>
      <c r="AI60" s="34" t="s">
        <v>48</v>
      </c>
      <c r="AJ60" s="34">
        <v>2</v>
      </c>
      <c r="AK60" s="34">
        <v>2</v>
      </c>
      <c r="AL60" s="34" t="s">
        <v>48</v>
      </c>
      <c r="AM60" s="34" t="s">
        <v>48</v>
      </c>
      <c r="AN60" s="34" t="s">
        <v>48</v>
      </c>
      <c r="AO60" s="34"/>
      <c r="AP60" s="34"/>
      <c r="AQ60" s="34"/>
      <c r="AR60" s="34"/>
      <c r="AS60" s="34"/>
      <c r="AT60" s="75">
        <v>2</v>
      </c>
      <c r="AU60" s="75" t="s">
        <v>31</v>
      </c>
      <c r="AV60" s="107">
        <v>0</v>
      </c>
      <c r="AW60" s="107">
        <v>0</v>
      </c>
      <c r="AX60" s="107">
        <v>0</v>
      </c>
      <c r="AY60" s="107">
        <v>0</v>
      </c>
      <c r="AZ60" s="107">
        <v>0</v>
      </c>
      <c r="BA60" s="107">
        <v>0</v>
      </c>
      <c r="BB60" s="107">
        <v>0</v>
      </c>
      <c r="BC60" s="107">
        <v>0</v>
      </c>
      <c r="BD60" s="107">
        <v>0</v>
      </c>
      <c r="BE60" s="34"/>
      <c r="BF60" s="34"/>
      <c r="BG60" s="34">
        <f t="shared" ref="BG60:BG61" si="18">SUM(E60:BD60)</f>
        <v>64</v>
      </c>
      <c r="BH60" s="17"/>
      <c r="BI60" s="17">
        <v>64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27" customHeight="1" x14ac:dyDescent="0.2">
      <c r="A61" s="66"/>
      <c r="B61" s="153"/>
      <c r="C61" s="153"/>
      <c r="D61" s="35" t="s">
        <v>12</v>
      </c>
      <c r="E61" s="61" t="s">
        <v>48</v>
      </c>
      <c r="F61" s="61" t="s">
        <v>48</v>
      </c>
      <c r="G61" s="61"/>
      <c r="H61" s="61"/>
      <c r="I61" s="61"/>
      <c r="J61" s="61"/>
      <c r="K61" s="61" t="s">
        <v>48</v>
      </c>
      <c r="L61" s="61" t="s">
        <v>48</v>
      </c>
      <c r="M61" s="61"/>
      <c r="N61" s="61" t="s">
        <v>48</v>
      </c>
      <c r="O61" s="61"/>
      <c r="P61" s="61" t="s">
        <v>48</v>
      </c>
      <c r="Q61" s="61" t="s">
        <v>48</v>
      </c>
      <c r="R61" s="61"/>
      <c r="S61" s="61"/>
      <c r="T61" s="61" t="s">
        <v>48</v>
      </c>
      <c r="U61" s="61"/>
      <c r="V61" s="107">
        <v>0</v>
      </c>
      <c r="W61" s="107">
        <v>0</v>
      </c>
      <c r="X61" s="35"/>
      <c r="Y61" s="35" t="s">
        <v>48</v>
      </c>
      <c r="Z61" s="35"/>
      <c r="AA61" s="35"/>
      <c r="AB61" s="35" t="s">
        <v>48</v>
      </c>
      <c r="AC61" s="35" t="s">
        <v>48</v>
      </c>
      <c r="AD61" s="35" t="s">
        <v>48</v>
      </c>
      <c r="AE61" s="35">
        <v>2</v>
      </c>
      <c r="AF61" s="35">
        <v>2</v>
      </c>
      <c r="AG61" s="35"/>
      <c r="AH61" s="35" t="s">
        <v>48</v>
      </c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75" t="s">
        <v>31</v>
      </c>
      <c r="AU61" s="75" t="s">
        <v>31</v>
      </c>
      <c r="AV61" s="107">
        <v>0</v>
      </c>
      <c r="AW61" s="107">
        <v>0</v>
      </c>
      <c r="AX61" s="107">
        <v>0</v>
      </c>
      <c r="AY61" s="107">
        <v>0</v>
      </c>
      <c r="AZ61" s="107">
        <v>0</v>
      </c>
      <c r="BA61" s="107">
        <v>0</v>
      </c>
      <c r="BB61" s="107">
        <v>0</v>
      </c>
      <c r="BC61" s="107">
        <v>0</v>
      </c>
      <c r="BD61" s="107">
        <v>0</v>
      </c>
      <c r="BE61" s="35"/>
      <c r="BF61" s="35"/>
      <c r="BG61" s="35">
        <f t="shared" si="18"/>
        <v>4</v>
      </c>
      <c r="BH61" s="17"/>
      <c r="BI61" s="17">
        <v>4</v>
      </c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6.75" customHeight="1" x14ac:dyDescent="0.2">
      <c r="A62" s="66"/>
      <c r="B62" s="149" t="s">
        <v>13</v>
      </c>
      <c r="C62" s="158" t="s">
        <v>23</v>
      </c>
      <c r="D62" s="115" t="s">
        <v>11</v>
      </c>
      <c r="E62" s="116">
        <f t="shared" ref="E62:S62" si="19">E64+E70+E76</f>
        <v>12</v>
      </c>
      <c r="F62" s="116">
        <f t="shared" si="19"/>
        <v>12</v>
      </c>
      <c r="G62" s="116">
        <f t="shared" si="19"/>
        <v>12</v>
      </c>
      <c r="H62" s="116">
        <f t="shared" si="19"/>
        <v>12</v>
      </c>
      <c r="I62" s="116">
        <f t="shared" si="19"/>
        <v>10</v>
      </c>
      <c r="J62" s="116">
        <f t="shared" si="19"/>
        <v>12</v>
      </c>
      <c r="K62" s="116">
        <f t="shared" si="19"/>
        <v>14</v>
      </c>
      <c r="L62" s="116">
        <f t="shared" si="19"/>
        <v>16</v>
      </c>
      <c r="M62" s="116">
        <f t="shared" si="19"/>
        <v>16</v>
      </c>
      <c r="N62" s="116">
        <f t="shared" si="19"/>
        <v>14</v>
      </c>
      <c r="O62" s="116">
        <f t="shared" si="19"/>
        <v>14</v>
      </c>
      <c r="P62" s="116">
        <f t="shared" si="19"/>
        <v>14</v>
      </c>
      <c r="Q62" s="116">
        <f t="shared" si="19"/>
        <v>14</v>
      </c>
      <c r="R62" s="116">
        <f t="shared" si="19"/>
        <v>14</v>
      </c>
      <c r="S62" s="116">
        <f t="shared" si="19"/>
        <v>16</v>
      </c>
      <c r="T62" s="116">
        <f>T64+T82</f>
        <v>36</v>
      </c>
      <c r="U62" s="116">
        <f>U70</f>
        <v>36</v>
      </c>
      <c r="V62" s="107">
        <v>0</v>
      </c>
      <c r="W62" s="107">
        <v>0</v>
      </c>
      <c r="X62" s="116">
        <f t="shared" ref="X62:AH62" si="20">X64+X70+X76+X82</f>
        <v>16</v>
      </c>
      <c r="Y62" s="116">
        <f t="shared" si="20"/>
        <v>16</v>
      </c>
      <c r="Z62" s="116">
        <f t="shared" si="20"/>
        <v>16</v>
      </c>
      <c r="AA62" s="116">
        <f t="shared" si="20"/>
        <v>14</v>
      </c>
      <c r="AB62" s="116">
        <f t="shared" si="20"/>
        <v>14</v>
      </c>
      <c r="AC62" s="116">
        <f t="shared" si="20"/>
        <v>14</v>
      </c>
      <c r="AD62" s="116">
        <f t="shared" si="20"/>
        <v>14</v>
      </c>
      <c r="AE62" s="116">
        <f t="shared" si="20"/>
        <v>14</v>
      </c>
      <c r="AF62" s="116">
        <f t="shared" si="20"/>
        <v>18</v>
      </c>
      <c r="AG62" s="116">
        <f t="shared" si="20"/>
        <v>16</v>
      </c>
      <c r="AH62" s="116">
        <f t="shared" si="20"/>
        <v>16</v>
      </c>
      <c r="AI62" s="116">
        <f>AI64</f>
        <v>36</v>
      </c>
      <c r="AJ62" s="116">
        <f>AJ64+AJ70+AJ76+AJ82</f>
        <v>14</v>
      </c>
      <c r="AK62" s="116">
        <f>AK64+AK70+AK76</f>
        <v>8</v>
      </c>
      <c r="AL62" s="116">
        <f>AL70+AL76+AL82</f>
        <v>36</v>
      </c>
      <c r="AM62" s="116">
        <f>AM70</f>
        <v>36</v>
      </c>
      <c r="AN62" s="116">
        <f>AN64</f>
        <v>36</v>
      </c>
      <c r="AO62" s="116">
        <f>AO64</f>
        <v>36</v>
      </c>
      <c r="AP62" s="116">
        <f>AP70</f>
        <v>36</v>
      </c>
      <c r="AQ62" s="116">
        <f>AQ70</f>
        <v>36</v>
      </c>
      <c r="AR62" s="116">
        <f>AR76</f>
        <v>36</v>
      </c>
      <c r="AS62" s="116">
        <f>AS76</f>
        <v>36</v>
      </c>
      <c r="AT62" s="97" t="str">
        <f>AT70</f>
        <v>*</v>
      </c>
      <c r="AU62" s="75" t="s">
        <v>31</v>
      </c>
      <c r="AV62" s="107">
        <v>0</v>
      </c>
      <c r="AW62" s="107">
        <v>0</v>
      </c>
      <c r="AX62" s="107">
        <v>0</v>
      </c>
      <c r="AY62" s="107">
        <v>0</v>
      </c>
      <c r="AZ62" s="107">
        <v>0</v>
      </c>
      <c r="BA62" s="107">
        <v>0</v>
      </c>
      <c r="BB62" s="107">
        <v>0</v>
      </c>
      <c r="BC62" s="107">
        <v>0</v>
      </c>
      <c r="BD62" s="107">
        <v>0</v>
      </c>
      <c r="BE62" s="82" t="e">
        <f>SUM(BE64+BE82+#REF!+#REF!)</f>
        <v>#REF!</v>
      </c>
      <c r="BF62" s="82" t="e">
        <f>SUM(BF64+BF82+#REF!+#REF!)</f>
        <v>#REF!</v>
      </c>
      <c r="BG62" s="116">
        <f t="shared" ref="BG62:BG65" si="21">SUM(E62:BD62)</f>
        <v>788</v>
      </c>
      <c r="BH62" s="17"/>
      <c r="BI62" s="17">
        <v>788</v>
      </c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35.25" customHeight="1" x14ac:dyDescent="0.2">
      <c r="A63" s="66"/>
      <c r="B63" s="149"/>
      <c r="C63" s="158"/>
      <c r="D63" s="115" t="s">
        <v>12</v>
      </c>
      <c r="E63" s="116">
        <f>E67</f>
        <v>2</v>
      </c>
      <c r="F63" s="116">
        <f>F67</f>
        <v>2</v>
      </c>
      <c r="G63" s="116">
        <f>G67</f>
        <v>2</v>
      </c>
      <c r="H63" s="116">
        <f t="shared" ref="H63:I65" si="22">H65</f>
        <v>2</v>
      </c>
      <c r="I63" s="116">
        <f t="shared" si="22"/>
        <v>2</v>
      </c>
      <c r="J63" s="116">
        <f>J71</f>
        <v>2</v>
      </c>
      <c r="K63" s="116">
        <f>K71</f>
        <v>2</v>
      </c>
      <c r="L63" s="116">
        <f>L71</f>
        <v>2</v>
      </c>
      <c r="M63" s="116">
        <f>M71</f>
        <v>2</v>
      </c>
      <c r="N63" s="116">
        <f>N77</f>
        <v>2</v>
      </c>
      <c r="O63" s="116">
        <f>O77</f>
        <v>2</v>
      </c>
      <c r="P63" s="116">
        <f>P77</f>
        <v>2</v>
      </c>
      <c r="Q63" s="116">
        <f t="shared" ref="Q63" si="23">Q65+Q83</f>
        <v>0</v>
      </c>
      <c r="R63" s="116">
        <f>R65</f>
        <v>0</v>
      </c>
      <c r="S63" s="116">
        <f>S65</f>
        <v>0</v>
      </c>
      <c r="T63" s="116">
        <f>T65+T83</f>
        <v>0</v>
      </c>
      <c r="U63" s="116">
        <f>U65+U83</f>
        <v>0</v>
      </c>
      <c r="V63" s="107">
        <v>0</v>
      </c>
      <c r="W63" s="107">
        <v>0</v>
      </c>
      <c r="X63" s="116">
        <f t="shared" ref="X63:AG63" si="24">X65+X83</f>
        <v>2</v>
      </c>
      <c r="Y63" s="116">
        <f t="shared" si="24"/>
        <v>2</v>
      </c>
      <c r="Z63" s="116">
        <f t="shared" si="24"/>
        <v>2</v>
      </c>
      <c r="AA63" s="116">
        <f t="shared" si="24"/>
        <v>0</v>
      </c>
      <c r="AB63" s="116">
        <f t="shared" si="24"/>
        <v>0</v>
      </c>
      <c r="AC63" s="116">
        <f t="shared" si="24"/>
        <v>0</v>
      </c>
      <c r="AD63" s="116">
        <f t="shared" si="24"/>
        <v>0</v>
      </c>
      <c r="AE63" s="116">
        <f t="shared" si="24"/>
        <v>0</v>
      </c>
      <c r="AF63" s="116">
        <f t="shared" si="24"/>
        <v>0</v>
      </c>
      <c r="AG63" s="116">
        <f t="shared" si="24"/>
        <v>0</v>
      </c>
      <c r="AH63" s="116">
        <f>SUM(AH65+AH83)</f>
        <v>0</v>
      </c>
      <c r="AI63" s="116">
        <v>0</v>
      </c>
      <c r="AJ63" s="116">
        <f>AJ65+AJ75</f>
        <v>0</v>
      </c>
      <c r="AK63" s="116">
        <v>0</v>
      </c>
      <c r="AL63" s="116">
        <v>0</v>
      </c>
      <c r="AM63" s="116">
        <v>0</v>
      </c>
      <c r="AN63" s="116">
        <v>0</v>
      </c>
      <c r="AO63" s="116">
        <v>0</v>
      </c>
      <c r="AP63" s="116">
        <v>0</v>
      </c>
      <c r="AQ63" s="116">
        <v>0</v>
      </c>
      <c r="AR63" s="116">
        <v>0</v>
      </c>
      <c r="AS63" s="116">
        <v>0</v>
      </c>
      <c r="AT63" s="75" t="s">
        <v>31</v>
      </c>
      <c r="AU63" s="75" t="s">
        <v>31</v>
      </c>
      <c r="AV63" s="107">
        <v>0</v>
      </c>
      <c r="AW63" s="107">
        <v>0</v>
      </c>
      <c r="AX63" s="107">
        <v>0</v>
      </c>
      <c r="AY63" s="107">
        <v>0</v>
      </c>
      <c r="AZ63" s="107">
        <v>0</v>
      </c>
      <c r="BA63" s="107">
        <v>0</v>
      </c>
      <c r="BB63" s="107">
        <v>0</v>
      </c>
      <c r="BC63" s="107">
        <v>0</v>
      </c>
      <c r="BD63" s="107">
        <v>0</v>
      </c>
      <c r="BE63" s="81"/>
      <c r="BF63" s="81"/>
      <c r="BG63" s="116">
        <f t="shared" si="21"/>
        <v>30</v>
      </c>
      <c r="BH63" s="17"/>
      <c r="BI63" s="17">
        <v>30</v>
      </c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6.75" customHeight="1" x14ac:dyDescent="0.2">
      <c r="A64" s="66"/>
      <c r="B64" s="150" t="s">
        <v>28</v>
      </c>
      <c r="C64" s="150" t="s">
        <v>85</v>
      </c>
      <c r="D64" s="109" t="s">
        <v>11</v>
      </c>
      <c r="E64" s="110">
        <f t="shared" ref="E64:G65" si="25">E66</f>
        <v>4</v>
      </c>
      <c r="F64" s="110">
        <f t="shared" si="25"/>
        <v>4</v>
      </c>
      <c r="G64" s="110">
        <f t="shared" si="25"/>
        <v>4</v>
      </c>
      <c r="H64" s="110">
        <f t="shared" si="22"/>
        <v>6</v>
      </c>
      <c r="I64" s="110">
        <f t="shared" si="22"/>
        <v>6</v>
      </c>
      <c r="J64" s="110">
        <f t="shared" ref="J64:Q64" si="26">J66</f>
        <v>6</v>
      </c>
      <c r="K64" s="110">
        <f t="shared" si="26"/>
        <v>6</v>
      </c>
      <c r="L64" s="110">
        <f t="shared" si="26"/>
        <v>6</v>
      </c>
      <c r="M64" s="110">
        <f t="shared" si="26"/>
        <v>6</v>
      </c>
      <c r="N64" s="110">
        <f t="shared" si="26"/>
        <v>6</v>
      </c>
      <c r="O64" s="110">
        <f t="shared" si="26"/>
        <v>6</v>
      </c>
      <c r="P64" s="110">
        <f t="shared" si="26"/>
        <v>6</v>
      </c>
      <c r="Q64" s="110">
        <f t="shared" si="26"/>
        <v>6</v>
      </c>
      <c r="R64" s="110">
        <f>R66</f>
        <v>6</v>
      </c>
      <c r="S64" s="110">
        <f>S66</f>
        <v>6</v>
      </c>
      <c r="T64" s="110">
        <f>T68</f>
        <v>36</v>
      </c>
      <c r="U64" s="110">
        <v>0</v>
      </c>
      <c r="V64" s="107">
        <v>0</v>
      </c>
      <c r="W64" s="107">
        <v>0</v>
      </c>
      <c r="X64" s="110">
        <f>X66</f>
        <v>6</v>
      </c>
      <c r="Y64" s="110">
        <f>Y72+Y74+Y76</f>
        <v>6</v>
      </c>
      <c r="Z64" s="110">
        <f>Z72+Z74+Z76</f>
        <v>6</v>
      </c>
      <c r="AA64" s="110">
        <f t="shared" ref="AA64:AH64" si="27">AA66</f>
        <v>6</v>
      </c>
      <c r="AB64" s="110">
        <f t="shared" si="27"/>
        <v>6</v>
      </c>
      <c r="AC64" s="110">
        <f t="shared" si="27"/>
        <v>6</v>
      </c>
      <c r="AD64" s="110">
        <f t="shared" si="27"/>
        <v>6</v>
      </c>
      <c r="AE64" s="110">
        <f t="shared" si="27"/>
        <v>6</v>
      </c>
      <c r="AF64" s="110">
        <f t="shared" si="27"/>
        <v>6</v>
      </c>
      <c r="AG64" s="110">
        <f t="shared" si="27"/>
        <v>6</v>
      </c>
      <c r="AH64" s="110">
        <f t="shared" si="27"/>
        <v>6</v>
      </c>
      <c r="AI64" s="110">
        <f>AI68</f>
        <v>36</v>
      </c>
      <c r="AJ64" s="110">
        <f>AJ66</f>
        <v>6</v>
      </c>
      <c r="AK64" s="110">
        <f>AK66</f>
        <v>6</v>
      </c>
      <c r="AL64" s="110">
        <v>0</v>
      </c>
      <c r="AM64" s="110">
        <v>0</v>
      </c>
      <c r="AN64" s="110">
        <f>AN69</f>
        <v>36</v>
      </c>
      <c r="AO64" s="110">
        <f>AO69</f>
        <v>36</v>
      </c>
      <c r="AP64" s="110" t="str">
        <f>AP69</f>
        <v xml:space="preserve"> </v>
      </c>
      <c r="AQ64" s="110">
        <v>0</v>
      </c>
      <c r="AR64" s="110">
        <v>0</v>
      </c>
      <c r="AS64" s="110">
        <v>0</v>
      </c>
      <c r="AT64" s="75" t="s">
        <v>31</v>
      </c>
      <c r="AU64" s="75" t="s">
        <v>31</v>
      </c>
      <c r="AV64" s="107">
        <v>0</v>
      </c>
      <c r="AW64" s="107">
        <v>0</v>
      </c>
      <c r="AX64" s="107">
        <v>0</v>
      </c>
      <c r="AY64" s="107">
        <v>0</v>
      </c>
      <c r="AZ64" s="107">
        <v>0</v>
      </c>
      <c r="BA64" s="107">
        <v>0</v>
      </c>
      <c r="BB64" s="107">
        <v>0</v>
      </c>
      <c r="BC64" s="107">
        <v>0</v>
      </c>
      <c r="BD64" s="107">
        <v>0</v>
      </c>
      <c r="BE64" s="76" t="e">
        <f>SUM(#REF!+BE66+BE80+#REF!)</f>
        <v>#REF!</v>
      </c>
      <c r="BF64" s="76" t="e">
        <f>SUM(#REF!+BF66+BF80+#REF!)</f>
        <v>#REF!</v>
      </c>
      <c r="BG64" s="109">
        <f t="shared" si="21"/>
        <v>306</v>
      </c>
      <c r="BH64" s="17"/>
      <c r="BI64" s="17">
        <v>306</v>
      </c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5.25" customHeight="1" x14ac:dyDescent="0.2">
      <c r="A65" s="66"/>
      <c r="B65" s="151"/>
      <c r="C65" s="151"/>
      <c r="D65" s="109" t="s">
        <v>12</v>
      </c>
      <c r="E65" s="110">
        <f t="shared" si="25"/>
        <v>2</v>
      </c>
      <c r="F65" s="110">
        <f t="shared" si="25"/>
        <v>2</v>
      </c>
      <c r="G65" s="110">
        <f t="shared" si="25"/>
        <v>2</v>
      </c>
      <c r="H65" s="110">
        <f t="shared" si="22"/>
        <v>2</v>
      </c>
      <c r="I65" s="110">
        <f t="shared" si="22"/>
        <v>2</v>
      </c>
      <c r="J65" s="110">
        <v>0</v>
      </c>
      <c r="K65" s="110">
        <v>0</v>
      </c>
      <c r="L65" s="110">
        <v>0</v>
      </c>
      <c r="M65" s="110">
        <v>0</v>
      </c>
      <c r="N65" s="110">
        <f>N71</f>
        <v>0</v>
      </c>
      <c r="O65" s="110">
        <f>O71</f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0">
        <v>0</v>
      </c>
      <c r="V65" s="107">
        <v>0</v>
      </c>
      <c r="W65" s="107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0">
        <v>0</v>
      </c>
      <c r="AE65" s="110">
        <v>0</v>
      </c>
      <c r="AF65" s="110">
        <v>0</v>
      </c>
      <c r="AG65" s="110">
        <v>0</v>
      </c>
      <c r="AH65" s="110">
        <v>0</v>
      </c>
      <c r="AI65" s="110">
        <f t="shared" ref="AI65:AM65" si="28">AI75</f>
        <v>0</v>
      </c>
      <c r="AJ65" s="110">
        <f t="shared" si="28"/>
        <v>0</v>
      </c>
      <c r="AK65" s="110">
        <v>0</v>
      </c>
      <c r="AL65" s="110">
        <v>0</v>
      </c>
      <c r="AM65" s="110">
        <f t="shared" si="28"/>
        <v>0</v>
      </c>
      <c r="AN65" s="110">
        <f>AN75</f>
        <v>0</v>
      </c>
      <c r="AO65" s="110">
        <v>0</v>
      </c>
      <c r="AP65" s="110">
        <v>0</v>
      </c>
      <c r="AQ65" s="110">
        <v>0</v>
      </c>
      <c r="AR65" s="110">
        <v>0</v>
      </c>
      <c r="AS65" s="110">
        <v>0</v>
      </c>
      <c r="AT65" s="75" t="s">
        <v>31</v>
      </c>
      <c r="AU65" s="75" t="s">
        <v>31</v>
      </c>
      <c r="AV65" s="107">
        <v>0</v>
      </c>
      <c r="AW65" s="107">
        <v>0</v>
      </c>
      <c r="AX65" s="107">
        <v>0</v>
      </c>
      <c r="AY65" s="107">
        <v>0</v>
      </c>
      <c r="AZ65" s="107">
        <v>0</v>
      </c>
      <c r="BA65" s="107">
        <v>0</v>
      </c>
      <c r="BB65" s="107">
        <v>0</v>
      </c>
      <c r="BC65" s="107">
        <v>0</v>
      </c>
      <c r="BD65" s="107">
        <v>0</v>
      </c>
      <c r="BE65" s="63"/>
      <c r="BF65" s="63"/>
      <c r="BG65" s="110">
        <f t="shared" si="21"/>
        <v>10</v>
      </c>
      <c r="BH65" s="17"/>
      <c r="BI65" s="17">
        <v>10</v>
      </c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36.75" customHeight="1" x14ac:dyDescent="0.2">
      <c r="A66" s="66"/>
      <c r="B66" s="172" t="s">
        <v>32</v>
      </c>
      <c r="C66" s="172" t="s">
        <v>85</v>
      </c>
      <c r="D66" s="34" t="s">
        <v>11</v>
      </c>
      <c r="E66" s="84">
        <v>4</v>
      </c>
      <c r="F66" s="84">
        <v>4</v>
      </c>
      <c r="G66" s="84">
        <v>4</v>
      </c>
      <c r="H66" s="84">
        <v>6</v>
      </c>
      <c r="I66" s="84">
        <v>6</v>
      </c>
      <c r="J66" s="84">
        <v>6</v>
      </c>
      <c r="K66" s="84">
        <v>6</v>
      </c>
      <c r="L66" s="84">
        <v>6</v>
      </c>
      <c r="M66" s="84">
        <v>6</v>
      </c>
      <c r="N66" s="84">
        <v>6</v>
      </c>
      <c r="O66" s="84">
        <v>6</v>
      </c>
      <c r="P66" s="84">
        <v>6</v>
      </c>
      <c r="Q66" s="84">
        <v>6</v>
      </c>
      <c r="R66" s="84">
        <v>6</v>
      </c>
      <c r="S66" s="84">
        <v>6</v>
      </c>
      <c r="T66" s="84" t="s">
        <v>48</v>
      </c>
      <c r="U66" s="84" t="s">
        <v>48</v>
      </c>
      <c r="V66" s="107">
        <v>0</v>
      </c>
      <c r="W66" s="107">
        <v>0</v>
      </c>
      <c r="X66" s="84">
        <v>6</v>
      </c>
      <c r="Y66" s="84">
        <v>6</v>
      </c>
      <c r="Z66" s="84">
        <v>6</v>
      </c>
      <c r="AA66" s="84">
        <v>6</v>
      </c>
      <c r="AB66" s="84">
        <v>6</v>
      </c>
      <c r="AC66" s="84">
        <v>6</v>
      </c>
      <c r="AD66" s="84">
        <v>6</v>
      </c>
      <c r="AE66" s="84">
        <v>6</v>
      </c>
      <c r="AF66" s="84">
        <v>6</v>
      </c>
      <c r="AG66" s="84">
        <v>6</v>
      </c>
      <c r="AH66" s="84">
        <v>6</v>
      </c>
      <c r="AI66" s="84" t="s">
        <v>48</v>
      </c>
      <c r="AJ66" s="84">
        <v>6</v>
      </c>
      <c r="AK66" s="84">
        <v>6</v>
      </c>
      <c r="AL66" s="84" t="s">
        <v>48</v>
      </c>
      <c r="AM66" s="84"/>
      <c r="AN66" s="84"/>
      <c r="AO66" s="84" t="s">
        <v>48</v>
      </c>
      <c r="AP66" s="84"/>
      <c r="AQ66" s="84"/>
      <c r="AR66" s="84"/>
      <c r="AS66" s="84"/>
      <c r="AT66" s="92" t="s">
        <v>31</v>
      </c>
      <c r="AU66" s="75" t="s">
        <v>31</v>
      </c>
      <c r="AV66" s="107">
        <v>0</v>
      </c>
      <c r="AW66" s="107">
        <v>0</v>
      </c>
      <c r="AX66" s="107">
        <v>0</v>
      </c>
      <c r="AY66" s="107">
        <v>0</v>
      </c>
      <c r="AZ66" s="107">
        <v>0</v>
      </c>
      <c r="BA66" s="107">
        <v>0</v>
      </c>
      <c r="BB66" s="107">
        <v>0</v>
      </c>
      <c r="BC66" s="107">
        <v>0</v>
      </c>
      <c r="BD66" s="107">
        <v>0</v>
      </c>
      <c r="BE66" s="34"/>
      <c r="BF66" s="34"/>
      <c r="BG66" s="34">
        <f t="shared" ref="BG66:BG80" si="29">SUM(E66:BD66)</f>
        <v>162</v>
      </c>
      <c r="BH66" s="17"/>
      <c r="BI66" s="17">
        <v>162</v>
      </c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9.75" customHeight="1" x14ac:dyDescent="0.2">
      <c r="A67" s="66"/>
      <c r="B67" s="172"/>
      <c r="C67" s="172"/>
      <c r="D67" s="35" t="s">
        <v>12</v>
      </c>
      <c r="E67" s="61">
        <v>2</v>
      </c>
      <c r="F67" s="61">
        <v>2</v>
      </c>
      <c r="G67" s="61">
        <v>2</v>
      </c>
      <c r="H67" s="61">
        <v>2</v>
      </c>
      <c r="I67" s="61">
        <v>2</v>
      </c>
      <c r="J67" s="61" t="s">
        <v>48</v>
      </c>
      <c r="K67" s="61" t="s">
        <v>48</v>
      </c>
      <c r="L67" s="61"/>
      <c r="M67" s="61" t="s">
        <v>48</v>
      </c>
      <c r="N67" s="61" t="s">
        <v>48</v>
      </c>
      <c r="O67" s="61"/>
      <c r="P67" s="61"/>
      <c r="Q67" s="61" t="s">
        <v>48</v>
      </c>
      <c r="R67" s="61"/>
      <c r="S67" s="61"/>
      <c r="T67" s="61" t="s">
        <v>48</v>
      </c>
      <c r="U67" s="61"/>
      <c r="V67" s="107">
        <v>0</v>
      </c>
      <c r="W67" s="107">
        <v>0</v>
      </c>
      <c r="X67" s="61" t="s">
        <v>48</v>
      </c>
      <c r="Y67" s="61" t="s">
        <v>48</v>
      </c>
      <c r="Z67" s="61" t="s">
        <v>48</v>
      </c>
      <c r="AA67" s="61" t="s">
        <v>48</v>
      </c>
      <c r="AB67" s="61"/>
      <c r="AC67" s="61"/>
      <c r="AD67" s="61"/>
      <c r="AE67" s="61" t="s">
        <v>48</v>
      </c>
      <c r="AF67" s="61" t="s">
        <v>48</v>
      </c>
      <c r="AG67" s="61" t="s">
        <v>48</v>
      </c>
      <c r="AH67" s="61" t="s">
        <v>48</v>
      </c>
      <c r="AI67" s="61"/>
      <c r="AJ67" s="61"/>
      <c r="AK67" s="61" t="s">
        <v>48</v>
      </c>
      <c r="AL67" s="61"/>
      <c r="AM67" s="61"/>
      <c r="AN67" s="61"/>
      <c r="AO67" s="35"/>
      <c r="AP67" s="35"/>
      <c r="AQ67" s="35"/>
      <c r="AR67" s="35"/>
      <c r="AS67" s="35"/>
      <c r="AT67" s="75" t="s">
        <v>31</v>
      </c>
      <c r="AU67" s="75" t="s">
        <v>31</v>
      </c>
      <c r="AV67" s="107">
        <v>0</v>
      </c>
      <c r="AW67" s="107">
        <v>0</v>
      </c>
      <c r="AX67" s="107">
        <v>0</v>
      </c>
      <c r="AY67" s="107">
        <v>0</v>
      </c>
      <c r="AZ67" s="107">
        <v>0</v>
      </c>
      <c r="BA67" s="107">
        <v>0</v>
      </c>
      <c r="BB67" s="107">
        <v>0</v>
      </c>
      <c r="BC67" s="107">
        <v>0</v>
      </c>
      <c r="BD67" s="107">
        <v>0</v>
      </c>
      <c r="BE67" s="35"/>
      <c r="BF67" s="35"/>
      <c r="BG67" s="35">
        <f t="shared" si="29"/>
        <v>10</v>
      </c>
      <c r="BH67" s="17"/>
      <c r="BI67" s="17">
        <v>10</v>
      </c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25.5" customHeight="1" x14ac:dyDescent="0.2">
      <c r="A68" s="66"/>
      <c r="B68" s="108" t="s">
        <v>115</v>
      </c>
      <c r="C68" s="108" t="s">
        <v>17</v>
      </c>
      <c r="D68" s="36" t="s">
        <v>11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>
        <v>36</v>
      </c>
      <c r="U68" s="85" t="s">
        <v>48</v>
      </c>
      <c r="V68" s="107">
        <v>0</v>
      </c>
      <c r="W68" s="107">
        <v>0</v>
      </c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>
        <v>36</v>
      </c>
      <c r="AJ68" s="85" t="s">
        <v>48</v>
      </c>
      <c r="AK68" s="85" t="s">
        <v>48</v>
      </c>
      <c r="AL68" s="85" t="s">
        <v>48</v>
      </c>
      <c r="AM68" s="85"/>
      <c r="AN68" s="85" t="s">
        <v>48</v>
      </c>
      <c r="AO68" s="36"/>
      <c r="AP68" s="36"/>
      <c r="AQ68" s="36"/>
      <c r="AR68" s="36"/>
      <c r="AS68" s="36"/>
      <c r="AT68" s="75" t="s">
        <v>31</v>
      </c>
      <c r="AU68" s="75" t="s">
        <v>31</v>
      </c>
      <c r="AV68" s="107">
        <v>0</v>
      </c>
      <c r="AW68" s="107">
        <v>0</v>
      </c>
      <c r="AX68" s="107">
        <v>0</v>
      </c>
      <c r="AY68" s="107">
        <v>0</v>
      </c>
      <c r="AZ68" s="107">
        <v>0</v>
      </c>
      <c r="BA68" s="107">
        <v>0</v>
      </c>
      <c r="BB68" s="107">
        <v>0</v>
      </c>
      <c r="BC68" s="107">
        <v>0</v>
      </c>
      <c r="BD68" s="107">
        <v>0</v>
      </c>
      <c r="BE68" s="35"/>
      <c r="BF68" s="35"/>
      <c r="BG68" s="36">
        <f>SUM(E68:AU68)</f>
        <v>72</v>
      </c>
      <c r="BH68" s="17"/>
      <c r="BI68" s="17">
        <v>72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39.75" customHeight="1" x14ac:dyDescent="0.2">
      <c r="A69" s="66"/>
      <c r="B69" s="108" t="s">
        <v>116</v>
      </c>
      <c r="C69" s="108" t="s">
        <v>34</v>
      </c>
      <c r="D69" s="36" t="s">
        <v>11</v>
      </c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107">
        <v>0</v>
      </c>
      <c r="W69" s="107">
        <v>0</v>
      </c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 t="s">
        <v>48</v>
      </c>
      <c r="AM69" s="85" t="s">
        <v>48</v>
      </c>
      <c r="AN69" s="85">
        <v>36</v>
      </c>
      <c r="AO69" s="36">
        <v>36</v>
      </c>
      <c r="AP69" s="36" t="s">
        <v>48</v>
      </c>
      <c r="AQ69" s="36"/>
      <c r="AR69" s="36"/>
      <c r="AS69" s="36"/>
      <c r="AT69" s="75" t="s">
        <v>31</v>
      </c>
      <c r="AU69" s="75" t="s">
        <v>31</v>
      </c>
      <c r="AV69" s="107">
        <v>0</v>
      </c>
      <c r="AW69" s="107">
        <v>0</v>
      </c>
      <c r="AX69" s="107">
        <v>0</v>
      </c>
      <c r="AY69" s="107">
        <v>0</v>
      </c>
      <c r="AZ69" s="107">
        <v>0</v>
      </c>
      <c r="BA69" s="107">
        <v>0</v>
      </c>
      <c r="BB69" s="107">
        <v>0</v>
      </c>
      <c r="BC69" s="107">
        <v>0</v>
      </c>
      <c r="BD69" s="107">
        <v>0</v>
      </c>
      <c r="BE69" s="35"/>
      <c r="BF69" s="35"/>
      <c r="BG69" s="36">
        <f>SUM(E69:AU69)</f>
        <v>72</v>
      </c>
      <c r="BH69" s="17"/>
      <c r="BI69" s="17">
        <v>72</v>
      </c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28.5" customHeight="1" x14ac:dyDescent="0.2">
      <c r="A70" s="66"/>
      <c r="B70" s="150" t="s">
        <v>117</v>
      </c>
      <c r="C70" s="150" t="s">
        <v>86</v>
      </c>
      <c r="D70" s="111" t="s">
        <v>11</v>
      </c>
      <c r="E70" s="110">
        <f t="shared" ref="E70:S70" si="30">E72</f>
        <v>6</v>
      </c>
      <c r="F70" s="110">
        <f t="shared" si="30"/>
        <v>6</v>
      </c>
      <c r="G70" s="110">
        <f t="shared" si="30"/>
        <v>6</v>
      </c>
      <c r="H70" s="110">
        <f t="shared" si="30"/>
        <v>4</v>
      </c>
      <c r="I70" s="110">
        <f t="shared" si="30"/>
        <v>2</v>
      </c>
      <c r="J70" s="110">
        <f t="shared" si="30"/>
        <v>4</v>
      </c>
      <c r="K70" s="110">
        <f t="shared" si="30"/>
        <v>4</v>
      </c>
      <c r="L70" s="110">
        <f t="shared" si="30"/>
        <v>6</v>
      </c>
      <c r="M70" s="110">
        <f t="shared" si="30"/>
        <v>6</v>
      </c>
      <c r="N70" s="110">
        <f t="shared" si="30"/>
        <v>4</v>
      </c>
      <c r="O70" s="110">
        <f t="shared" si="30"/>
        <v>4</v>
      </c>
      <c r="P70" s="110">
        <f t="shared" si="30"/>
        <v>6</v>
      </c>
      <c r="Q70" s="110">
        <f t="shared" si="30"/>
        <v>6</v>
      </c>
      <c r="R70" s="110">
        <f t="shared" si="30"/>
        <v>6</v>
      </c>
      <c r="S70" s="110">
        <f t="shared" si="30"/>
        <v>8</v>
      </c>
      <c r="T70" s="110">
        <v>0</v>
      </c>
      <c r="U70" s="110">
        <f>U74</f>
        <v>36</v>
      </c>
      <c r="V70" s="107">
        <v>0</v>
      </c>
      <c r="W70" s="107">
        <v>0</v>
      </c>
      <c r="X70" s="110">
        <f t="shared" ref="X70:AH70" si="31">X72</f>
        <v>4</v>
      </c>
      <c r="Y70" s="110">
        <f t="shared" si="31"/>
        <v>4</v>
      </c>
      <c r="Z70" s="110">
        <f t="shared" si="31"/>
        <v>4</v>
      </c>
      <c r="AA70" s="110">
        <f t="shared" si="31"/>
        <v>2</v>
      </c>
      <c r="AB70" s="110">
        <f t="shared" si="31"/>
        <v>2</v>
      </c>
      <c r="AC70" s="110">
        <f t="shared" si="31"/>
        <v>2</v>
      </c>
      <c r="AD70" s="110">
        <f t="shared" si="31"/>
        <v>2</v>
      </c>
      <c r="AE70" s="110">
        <f t="shared" si="31"/>
        <v>2</v>
      </c>
      <c r="AF70" s="110">
        <f t="shared" si="31"/>
        <v>4</v>
      </c>
      <c r="AG70" s="110">
        <f t="shared" si="31"/>
        <v>2</v>
      </c>
      <c r="AH70" s="110">
        <f t="shared" si="31"/>
        <v>2</v>
      </c>
      <c r="AI70" s="110">
        <v>0</v>
      </c>
      <c r="AJ70" s="110">
        <f>AJ72</f>
        <v>4</v>
      </c>
      <c r="AK70" s="110">
        <f>AK72</f>
        <v>2</v>
      </c>
      <c r="AL70" s="110">
        <v>0</v>
      </c>
      <c r="AM70" s="110">
        <f>AM74</f>
        <v>36</v>
      </c>
      <c r="AN70" s="110">
        <v>0</v>
      </c>
      <c r="AO70" s="109">
        <v>0</v>
      </c>
      <c r="AP70" s="109">
        <f>AP75</f>
        <v>36</v>
      </c>
      <c r="AQ70" s="109">
        <f>AQ75</f>
        <v>36</v>
      </c>
      <c r="AR70" s="109" t="str">
        <f>AR75</f>
        <v xml:space="preserve"> </v>
      </c>
      <c r="AS70" s="109">
        <v>0</v>
      </c>
      <c r="AT70" s="75" t="str">
        <f>AT72</f>
        <v>*</v>
      </c>
      <c r="AU70" s="75" t="s">
        <v>31</v>
      </c>
      <c r="AV70" s="107">
        <v>0</v>
      </c>
      <c r="AW70" s="107">
        <v>0</v>
      </c>
      <c r="AX70" s="107">
        <v>0</v>
      </c>
      <c r="AY70" s="107">
        <v>0</v>
      </c>
      <c r="AZ70" s="107">
        <v>0</v>
      </c>
      <c r="BA70" s="107">
        <v>0</v>
      </c>
      <c r="BB70" s="107">
        <v>0</v>
      </c>
      <c r="BC70" s="107">
        <v>0</v>
      </c>
      <c r="BD70" s="107">
        <v>0</v>
      </c>
      <c r="BE70" s="35"/>
      <c r="BF70" s="35"/>
      <c r="BG70" s="109">
        <f t="shared" ref="BG70:BG79" si="32">SUM(E70:AT70)</f>
        <v>258</v>
      </c>
      <c r="BH70" s="17"/>
      <c r="BI70" s="17">
        <v>258</v>
      </c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28.5" customHeight="1" x14ac:dyDescent="0.2">
      <c r="A71" s="66"/>
      <c r="B71" s="151"/>
      <c r="C71" s="151"/>
      <c r="D71" s="111" t="s">
        <v>12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f>J73</f>
        <v>2</v>
      </c>
      <c r="K71" s="110">
        <f>K73</f>
        <v>2</v>
      </c>
      <c r="L71" s="110">
        <f>L73</f>
        <v>2</v>
      </c>
      <c r="M71" s="110">
        <f>M73</f>
        <v>2</v>
      </c>
      <c r="N71" s="110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0">
        <v>0</v>
      </c>
      <c r="V71" s="107">
        <v>0</v>
      </c>
      <c r="W71" s="107">
        <v>0</v>
      </c>
      <c r="X71" s="110">
        <v>0</v>
      </c>
      <c r="Y71" s="110">
        <v>0</v>
      </c>
      <c r="Z71" s="110">
        <v>0</v>
      </c>
      <c r="AA71" s="110">
        <v>0</v>
      </c>
      <c r="AB71" s="110">
        <v>0</v>
      </c>
      <c r="AC71" s="110">
        <v>0</v>
      </c>
      <c r="AD71" s="110">
        <v>0</v>
      </c>
      <c r="AE71" s="110">
        <v>0</v>
      </c>
      <c r="AF71" s="110">
        <v>0</v>
      </c>
      <c r="AG71" s="110">
        <v>0</v>
      </c>
      <c r="AH71" s="110">
        <v>0</v>
      </c>
      <c r="AI71" s="110">
        <v>0</v>
      </c>
      <c r="AJ71" s="110">
        <v>0</v>
      </c>
      <c r="AK71" s="110">
        <v>0</v>
      </c>
      <c r="AL71" s="110">
        <v>0</v>
      </c>
      <c r="AM71" s="110">
        <v>0</v>
      </c>
      <c r="AN71" s="110">
        <v>0</v>
      </c>
      <c r="AO71" s="109">
        <v>0</v>
      </c>
      <c r="AP71" s="109">
        <v>0</v>
      </c>
      <c r="AQ71" s="109">
        <v>0</v>
      </c>
      <c r="AR71" s="109">
        <v>0</v>
      </c>
      <c r="AS71" s="109">
        <v>0</v>
      </c>
      <c r="AT71" s="75" t="s">
        <v>31</v>
      </c>
      <c r="AU71" s="75" t="s">
        <v>31</v>
      </c>
      <c r="AV71" s="107">
        <v>0</v>
      </c>
      <c r="AW71" s="107">
        <v>0</v>
      </c>
      <c r="AX71" s="107">
        <v>0</v>
      </c>
      <c r="AY71" s="107">
        <v>0</v>
      </c>
      <c r="AZ71" s="107">
        <v>0</v>
      </c>
      <c r="BA71" s="107">
        <v>0</v>
      </c>
      <c r="BB71" s="107">
        <v>0</v>
      </c>
      <c r="BC71" s="107">
        <v>0</v>
      </c>
      <c r="BD71" s="107">
        <v>0</v>
      </c>
      <c r="BE71" s="35"/>
      <c r="BF71" s="35"/>
      <c r="BG71" s="109">
        <f t="shared" si="32"/>
        <v>8</v>
      </c>
      <c r="BH71" s="17"/>
      <c r="BI71" s="17">
        <v>8</v>
      </c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28.5" customHeight="1" x14ac:dyDescent="0.2">
      <c r="A72" s="66"/>
      <c r="B72" s="152" t="s">
        <v>118</v>
      </c>
      <c r="C72" s="152" t="s">
        <v>86</v>
      </c>
      <c r="D72" s="34" t="s">
        <v>11</v>
      </c>
      <c r="E72" s="84">
        <v>6</v>
      </c>
      <c r="F72" s="84">
        <v>6</v>
      </c>
      <c r="G72" s="84">
        <v>6</v>
      </c>
      <c r="H72" s="84">
        <v>4</v>
      </c>
      <c r="I72" s="84">
        <v>2</v>
      </c>
      <c r="J72" s="84">
        <v>4</v>
      </c>
      <c r="K72" s="84">
        <v>4</v>
      </c>
      <c r="L72" s="84">
        <v>6</v>
      </c>
      <c r="M72" s="84">
        <v>6</v>
      </c>
      <c r="N72" s="84">
        <v>4</v>
      </c>
      <c r="O72" s="84">
        <v>4</v>
      </c>
      <c r="P72" s="84">
        <v>6</v>
      </c>
      <c r="Q72" s="84">
        <v>6</v>
      </c>
      <c r="R72" s="84">
        <v>6</v>
      </c>
      <c r="S72" s="84">
        <v>8</v>
      </c>
      <c r="T72" s="84" t="s">
        <v>48</v>
      </c>
      <c r="U72" s="84" t="s">
        <v>48</v>
      </c>
      <c r="V72" s="107">
        <v>0</v>
      </c>
      <c r="W72" s="107">
        <v>0</v>
      </c>
      <c r="X72" s="84">
        <v>4</v>
      </c>
      <c r="Y72" s="84">
        <v>4</v>
      </c>
      <c r="Z72" s="84">
        <v>4</v>
      </c>
      <c r="AA72" s="84">
        <v>2</v>
      </c>
      <c r="AB72" s="84">
        <v>2</v>
      </c>
      <c r="AC72" s="84">
        <v>2</v>
      </c>
      <c r="AD72" s="84">
        <v>2</v>
      </c>
      <c r="AE72" s="84">
        <v>2</v>
      </c>
      <c r="AF72" s="84">
        <v>4</v>
      </c>
      <c r="AG72" s="84">
        <v>2</v>
      </c>
      <c r="AH72" s="84">
        <v>2</v>
      </c>
      <c r="AI72" s="84" t="s">
        <v>48</v>
      </c>
      <c r="AJ72" s="84">
        <v>4</v>
      </c>
      <c r="AK72" s="84">
        <v>2</v>
      </c>
      <c r="AL72" s="84" t="s">
        <v>48</v>
      </c>
      <c r="AM72" s="84" t="s">
        <v>48</v>
      </c>
      <c r="AN72" s="84"/>
      <c r="AO72" s="34"/>
      <c r="AP72" s="34"/>
      <c r="AQ72" s="34"/>
      <c r="AR72" s="34"/>
      <c r="AS72" s="34"/>
      <c r="AT72" s="92" t="s">
        <v>31</v>
      </c>
      <c r="AU72" s="75" t="s">
        <v>31</v>
      </c>
      <c r="AV72" s="107">
        <v>0</v>
      </c>
      <c r="AW72" s="107">
        <v>0</v>
      </c>
      <c r="AX72" s="107">
        <v>0</v>
      </c>
      <c r="AY72" s="107">
        <v>0</v>
      </c>
      <c r="AZ72" s="107">
        <v>0</v>
      </c>
      <c r="BA72" s="107">
        <v>0</v>
      </c>
      <c r="BB72" s="107">
        <v>0</v>
      </c>
      <c r="BC72" s="107">
        <v>0</v>
      </c>
      <c r="BD72" s="107">
        <v>0</v>
      </c>
      <c r="BE72" s="35"/>
      <c r="BF72" s="35"/>
      <c r="BG72" s="34">
        <f t="shared" si="32"/>
        <v>114</v>
      </c>
      <c r="BH72" s="17"/>
      <c r="BI72" s="17">
        <v>114</v>
      </c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28.5" customHeight="1" x14ac:dyDescent="0.2">
      <c r="A73" s="66"/>
      <c r="B73" s="153"/>
      <c r="C73" s="153"/>
      <c r="D73" s="35" t="s">
        <v>12</v>
      </c>
      <c r="E73" s="61"/>
      <c r="F73" s="61" t="s">
        <v>48</v>
      </c>
      <c r="G73" s="61"/>
      <c r="H73" s="61" t="s">
        <v>48</v>
      </c>
      <c r="I73" s="61"/>
      <c r="J73" s="61">
        <v>2</v>
      </c>
      <c r="K73" s="61">
        <v>2</v>
      </c>
      <c r="L73" s="61">
        <v>2</v>
      </c>
      <c r="M73" s="61">
        <v>2</v>
      </c>
      <c r="N73" s="61"/>
      <c r="O73" s="61"/>
      <c r="P73" s="61" t="s">
        <v>48</v>
      </c>
      <c r="Q73" s="61"/>
      <c r="R73" s="61" t="s">
        <v>48</v>
      </c>
      <c r="S73" s="61"/>
      <c r="T73" s="61" t="s">
        <v>48</v>
      </c>
      <c r="U73" s="61" t="s">
        <v>48</v>
      </c>
      <c r="V73" s="107">
        <v>0</v>
      </c>
      <c r="W73" s="107">
        <v>0</v>
      </c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35"/>
      <c r="AP73" s="35"/>
      <c r="AQ73" s="35"/>
      <c r="AR73" s="35"/>
      <c r="AS73" s="35"/>
      <c r="AT73" s="75" t="s">
        <v>31</v>
      </c>
      <c r="AU73" s="75" t="s">
        <v>31</v>
      </c>
      <c r="AV73" s="107">
        <v>0</v>
      </c>
      <c r="AW73" s="107">
        <v>0</v>
      </c>
      <c r="AX73" s="107">
        <v>0</v>
      </c>
      <c r="AY73" s="107">
        <v>0</v>
      </c>
      <c r="AZ73" s="107">
        <v>0</v>
      </c>
      <c r="BA73" s="107">
        <v>0</v>
      </c>
      <c r="BB73" s="107">
        <v>0</v>
      </c>
      <c r="BC73" s="107">
        <v>0</v>
      </c>
      <c r="BD73" s="107">
        <v>0</v>
      </c>
      <c r="BE73" s="35"/>
      <c r="BF73" s="35"/>
      <c r="BG73" s="35">
        <f t="shared" si="32"/>
        <v>8</v>
      </c>
      <c r="BH73" s="17"/>
      <c r="BI73" s="17">
        <v>8</v>
      </c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28.5" customHeight="1" x14ac:dyDescent="0.2">
      <c r="A74" s="66"/>
      <c r="B74" s="112" t="s">
        <v>119</v>
      </c>
      <c r="C74" s="112" t="s">
        <v>17</v>
      </c>
      <c r="D74" s="36" t="s">
        <v>11</v>
      </c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>
        <v>36</v>
      </c>
      <c r="V74" s="107">
        <v>0</v>
      </c>
      <c r="W74" s="107">
        <v>0</v>
      </c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 t="s">
        <v>48</v>
      </c>
      <c r="AJ74" s="85"/>
      <c r="AK74" s="85"/>
      <c r="AL74" s="85"/>
      <c r="AM74" s="85">
        <v>36</v>
      </c>
      <c r="AN74" s="85" t="s">
        <v>48</v>
      </c>
      <c r="AO74" s="36" t="s">
        <v>48</v>
      </c>
      <c r="AP74" s="36"/>
      <c r="AQ74" s="36"/>
      <c r="AR74" s="36"/>
      <c r="AS74" s="36"/>
      <c r="AT74" s="75" t="s">
        <v>31</v>
      </c>
      <c r="AU74" s="75" t="s">
        <v>31</v>
      </c>
      <c r="AV74" s="107">
        <v>0</v>
      </c>
      <c r="AW74" s="107">
        <v>0</v>
      </c>
      <c r="AX74" s="107">
        <v>0</v>
      </c>
      <c r="AY74" s="107">
        <v>0</v>
      </c>
      <c r="AZ74" s="107">
        <v>0</v>
      </c>
      <c r="BA74" s="107">
        <v>0</v>
      </c>
      <c r="BB74" s="107">
        <v>0</v>
      </c>
      <c r="BC74" s="107">
        <v>0</v>
      </c>
      <c r="BD74" s="107">
        <v>0</v>
      </c>
      <c r="BE74" s="35"/>
      <c r="BF74" s="35"/>
      <c r="BG74" s="35">
        <f t="shared" si="32"/>
        <v>72</v>
      </c>
      <c r="BH74" s="17"/>
      <c r="BI74" s="17">
        <v>72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45.75" customHeight="1" x14ac:dyDescent="0.2">
      <c r="A75" s="66"/>
      <c r="B75" s="112" t="s">
        <v>120</v>
      </c>
      <c r="C75" s="112" t="s">
        <v>34</v>
      </c>
      <c r="D75" s="36" t="s">
        <v>11</v>
      </c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107">
        <v>0</v>
      </c>
      <c r="W75" s="107">
        <v>0</v>
      </c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36"/>
      <c r="AP75" s="36">
        <v>36</v>
      </c>
      <c r="AQ75" s="36">
        <v>36</v>
      </c>
      <c r="AR75" s="36" t="s">
        <v>48</v>
      </c>
      <c r="AS75" s="36"/>
      <c r="AT75" s="75" t="s">
        <v>31</v>
      </c>
      <c r="AU75" s="75" t="s">
        <v>31</v>
      </c>
      <c r="AV75" s="107">
        <v>0</v>
      </c>
      <c r="AW75" s="107">
        <v>0</v>
      </c>
      <c r="AX75" s="107">
        <v>0</v>
      </c>
      <c r="AY75" s="107">
        <v>0</v>
      </c>
      <c r="AZ75" s="107">
        <v>0</v>
      </c>
      <c r="BA75" s="107">
        <v>0</v>
      </c>
      <c r="BB75" s="107">
        <v>0</v>
      </c>
      <c r="BC75" s="107">
        <v>0</v>
      </c>
      <c r="BD75" s="107">
        <v>0</v>
      </c>
      <c r="BE75" s="35"/>
      <c r="BF75" s="35"/>
      <c r="BG75" s="36">
        <f t="shared" si="32"/>
        <v>72</v>
      </c>
      <c r="BH75" s="17"/>
      <c r="BI75" s="17">
        <v>72</v>
      </c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3.75" customHeight="1" x14ac:dyDescent="0.2">
      <c r="A76" s="66"/>
      <c r="B76" s="150" t="s">
        <v>121</v>
      </c>
      <c r="C76" s="150" t="s">
        <v>122</v>
      </c>
      <c r="D76" s="111" t="s">
        <v>11</v>
      </c>
      <c r="E76" s="110">
        <f t="shared" ref="E76:L76" si="33">E78</f>
        <v>2</v>
      </c>
      <c r="F76" s="110">
        <f t="shared" si="33"/>
        <v>2</v>
      </c>
      <c r="G76" s="110">
        <f t="shared" si="33"/>
        <v>2</v>
      </c>
      <c r="H76" s="110">
        <f t="shared" si="33"/>
        <v>2</v>
      </c>
      <c r="I76" s="110">
        <f t="shared" si="33"/>
        <v>2</v>
      </c>
      <c r="J76" s="110">
        <f t="shared" si="33"/>
        <v>2</v>
      </c>
      <c r="K76" s="110">
        <f t="shared" si="33"/>
        <v>4</v>
      </c>
      <c r="L76" s="110">
        <f t="shared" si="33"/>
        <v>4</v>
      </c>
      <c r="M76" s="110">
        <v>4</v>
      </c>
      <c r="N76" s="110">
        <f>N78</f>
        <v>4</v>
      </c>
      <c r="O76" s="110">
        <f>O78</f>
        <v>4</v>
      </c>
      <c r="P76" s="110">
        <f>P78</f>
        <v>2</v>
      </c>
      <c r="Q76" s="110">
        <v>2</v>
      </c>
      <c r="R76" s="110">
        <f>R78</f>
        <v>2</v>
      </c>
      <c r="S76" s="110">
        <f>S78</f>
        <v>2</v>
      </c>
      <c r="T76" s="110">
        <v>0</v>
      </c>
      <c r="U76" s="110">
        <v>0</v>
      </c>
      <c r="V76" s="107">
        <v>0</v>
      </c>
      <c r="W76" s="107">
        <v>0</v>
      </c>
      <c r="X76" s="110">
        <f>X78</f>
        <v>2</v>
      </c>
      <c r="Y76" s="110">
        <v>2</v>
      </c>
      <c r="Z76" s="110">
        <v>2</v>
      </c>
      <c r="AA76" s="110">
        <v>2</v>
      </c>
      <c r="AB76" s="110">
        <f t="shared" ref="AB76:AH76" si="34">AB78</f>
        <v>2</v>
      </c>
      <c r="AC76" s="110">
        <f t="shared" si="34"/>
        <v>2</v>
      </c>
      <c r="AD76" s="110">
        <f t="shared" si="34"/>
        <v>2</v>
      </c>
      <c r="AE76" s="110">
        <f t="shared" si="34"/>
        <v>2</v>
      </c>
      <c r="AF76" s="110">
        <f t="shared" si="34"/>
        <v>2</v>
      </c>
      <c r="AG76" s="110">
        <f t="shared" si="34"/>
        <v>2</v>
      </c>
      <c r="AH76" s="110">
        <f t="shared" si="34"/>
        <v>2</v>
      </c>
      <c r="AI76" s="110">
        <v>0</v>
      </c>
      <c r="AJ76" s="110">
        <f>AJ78</f>
        <v>2</v>
      </c>
      <c r="AK76" s="110">
        <v>0</v>
      </c>
      <c r="AL76" s="110">
        <f>AL80</f>
        <v>36</v>
      </c>
      <c r="AM76" s="110">
        <v>0</v>
      </c>
      <c r="AN76" s="110">
        <v>0</v>
      </c>
      <c r="AO76" s="109">
        <v>0</v>
      </c>
      <c r="AP76" s="109">
        <v>0</v>
      </c>
      <c r="AQ76" s="109">
        <v>0</v>
      </c>
      <c r="AR76" s="109">
        <f>AR81</f>
        <v>36</v>
      </c>
      <c r="AS76" s="109">
        <f>AS81</f>
        <v>36</v>
      </c>
      <c r="AT76" s="75" t="s">
        <v>31</v>
      </c>
      <c r="AU76" s="75" t="s">
        <v>31</v>
      </c>
      <c r="AV76" s="107">
        <v>0</v>
      </c>
      <c r="AW76" s="107">
        <v>0</v>
      </c>
      <c r="AX76" s="107">
        <v>0</v>
      </c>
      <c r="AY76" s="107">
        <v>0</v>
      </c>
      <c r="AZ76" s="107">
        <v>0</v>
      </c>
      <c r="BA76" s="107">
        <v>0</v>
      </c>
      <c r="BB76" s="107">
        <v>0</v>
      </c>
      <c r="BC76" s="107">
        <v>0</v>
      </c>
      <c r="BD76" s="107">
        <v>0</v>
      </c>
      <c r="BE76" s="35"/>
      <c r="BF76" s="35"/>
      <c r="BG76" s="109">
        <f t="shared" si="32"/>
        <v>172</v>
      </c>
      <c r="BH76" s="17"/>
      <c r="BI76" s="17">
        <v>172</v>
      </c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3" customHeight="1" x14ac:dyDescent="0.2">
      <c r="A77" s="66"/>
      <c r="B77" s="151"/>
      <c r="C77" s="151"/>
      <c r="D77" s="111" t="s">
        <v>12</v>
      </c>
      <c r="E77" s="110">
        <v>0</v>
      </c>
      <c r="F77" s="110">
        <v>0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10">
        <v>0</v>
      </c>
      <c r="M77" s="110">
        <v>0</v>
      </c>
      <c r="N77" s="110">
        <f>N79</f>
        <v>2</v>
      </c>
      <c r="O77" s="110">
        <f>O79</f>
        <v>2</v>
      </c>
      <c r="P77" s="110">
        <v>2</v>
      </c>
      <c r="Q77" s="110">
        <v>0</v>
      </c>
      <c r="R77" s="110">
        <v>0</v>
      </c>
      <c r="S77" s="110">
        <v>0</v>
      </c>
      <c r="T77" s="110">
        <v>0</v>
      </c>
      <c r="U77" s="110">
        <v>0</v>
      </c>
      <c r="V77" s="107">
        <v>0</v>
      </c>
      <c r="W77" s="107">
        <v>0</v>
      </c>
      <c r="X77" s="110">
        <v>0</v>
      </c>
      <c r="Y77" s="110">
        <v>0</v>
      </c>
      <c r="Z77" s="110">
        <v>0</v>
      </c>
      <c r="AA77" s="110">
        <v>0</v>
      </c>
      <c r="AB77" s="110">
        <v>0</v>
      </c>
      <c r="AC77" s="110">
        <v>0</v>
      </c>
      <c r="AD77" s="110">
        <v>0</v>
      </c>
      <c r="AE77" s="110">
        <v>0</v>
      </c>
      <c r="AF77" s="110">
        <v>0</v>
      </c>
      <c r="AG77" s="110">
        <v>0</v>
      </c>
      <c r="AH77" s="110">
        <v>0</v>
      </c>
      <c r="AI77" s="110">
        <v>0</v>
      </c>
      <c r="AJ77" s="110">
        <v>0</v>
      </c>
      <c r="AK77" s="110">
        <v>0</v>
      </c>
      <c r="AL77" s="110">
        <v>0</v>
      </c>
      <c r="AM77" s="110">
        <v>0</v>
      </c>
      <c r="AN77" s="110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75" t="s">
        <v>31</v>
      </c>
      <c r="AU77" s="75" t="s">
        <v>31</v>
      </c>
      <c r="AV77" s="107">
        <v>0</v>
      </c>
      <c r="AW77" s="107">
        <v>0</v>
      </c>
      <c r="AX77" s="107">
        <v>0</v>
      </c>
      <c r="AY77" s="107">
        <v>0</v>
      </c>
      <c r="AZ77" s="107">
        <v>0</v>
      </c>
      <c r="BA77" s="107">
        <v>0</v>
      </c>
      <c r="BB77" s="107">
        <v>0</v>
      </c>
      <c r="BC77" s="107">
        <v>0</v>
      </c>
      <c r="BD77" s="107">
        <v>0</v>
      </c>
      <c r="BE77" s="35"/>
      <c r="BF77" s="35"/>
      <c r="BG77" s="109">
        <f t="shared" si="32"/>
        <v>6</v>
      </c>
      <c r="BH77" s="17"/>
      <c r="BI77" s="17">
        <v>6</v>
      </c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31.5" customHeight="1" x14ac:dyDescent="0.2">
      <c r="A78" s="66"/>
      <c r="B78" s="152" t="s">
        <v>123</v>
      </c>
      <c r="C78" s="152" t="s">
        <v>87</v>
      </c>
      <c r="D78" s="34" t="s">
        <v>11</v>
      </c>
      <c r="E78" s="84">
        <v>2</v>
      </c>
      <c r="F78" s="84">
        <v>2</v>
      </c>
      <c r="G78" s="84">
        <v>2</v>
      </c>
      <c r="H78" s="84">
        <v>2</v>
      </c>
      <c r="I78" s="84">
        <v>2</v>
      </c>
      <c r="J78" s="84">
        <v>2</v>
      </c>
      <c r="K78" s="84">
        <v>4</v>
      </c>
      <c r="L78" s="84">
        <v>4</v>
      </c>
      <c r="M78" s="84">
        <v>4</v>
      </c>
      <c r="N78" s="84">
        <v>4</v>
      </c>
      <c r="O78" s="84">
        <v>4</v>
      </c>
      <c r="P78" s="84">
        <v>2</v>
      </c>
      <c r="Q78" s="84">
        <v>2</v>
      </c>
      <c r="R78" s="84">
        <v>2</v>
      </c>
      <c r="S78" s="84">
        <v>2</v>
      </c>
      <c r="T78" s="84"/>
      <c r="U78" s="84"/>
      <c r="V78" s="107">
        <v>0</v>
      </c>
      <c r="W78" s="107">
        <v>0</v>
      </c>
      <c r="X78" s="84">
        <v>2</v>
      </c>
      <c r="Y78" s="84">
        <v>2</v>
      </c>
      <c r="Z78" s="84">
        <v>2</v>
      </c>
      <c r="AA78" s="84">
        <v>2</v>
      </c>
      <c r="AB78" s="84">
        <v>2</v>
      </c>
      <c r="AC78" s="84">
        <v>2</v>
      </c>
      <c r="AD78" s="84">
        <v>2</v>
      </c>
      <c r="AE78" s="84">
        <v>2</v>
      </c>
      <c r="AF78" s="84">
        <v>2</v>
      </c>
      <c r="AG78" s="84">
        <v>2</v>
      </c>
      <c r="AH78" s="84">
        <v>2</v>
      </c>
      <c r="AI78" s="84" t="s">
        <v>48</v>
      </c>
      <c r="AJ78" s="84">
        <v>2</v>
      </c>
      <c r="AK78" s="84" t="s">
        <v>48</v>
      </c>
      <c r="AL78" s="84"/>
      <c r="AM78" s="84"/>
      <c r="AN78" s="84"/>
      <c r="AO78" s="34"/>
      <c r="AP78" s="34"/>
      <c r="AQ78" s="34"/>
      <c r="AR78" s="34"/>
      <c r="AS78" s="34"/>
      <c r="AT78" s="75" t="s">
        <v>31</v>
      </c>
      <c r="AU78" s="75" t="s">
        <v>31</v>
      </c>
      <c r="AV78" s="107">
        <v>0</v>
      </c>
      <c r="AW78" s="107">
        <v>0</v>
      </c>
      <c r="AX78" s="107">
        <v>0</v>
      </c>
      <c r="AY78" s="107">
        <v>0</v>
      </c>
      <c r="AZ78" s="107">
        <v>0</v>
      </c>
      <c r="BA78" s="107">
        <v>0</v>
      </c>
      <c r="BB78" s="107">
        <v>0</v>
      </c>
      <c r="BC78" s="107">
        <v>0</v>
      </c>
      <c r="BD78" s="107">
        <v>0</v>
      </c>
      <c r="BE78" s="35"/>
      <c r="BF78" s="35"/>
      <c r="BG78" s="34">
        <f t="shared" si="32"/>
        <v>64</v>
      </c>
      <c r="BH78" s="17"/>
      <c r="BI78" s="17">
        <v>64</v>
      </c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3" customHeight="1" x14ac:dyDescent="0.2">
      <c r="A79" s="66"/>
      <c r="B79" s="153"/>
      <c r="C79" s="153"/>
      <c r="D79" s="35" t="s">
        <v>12</v>
      </c>
      <c r="E79" s="61"/>
      <c r="F79" s="61"/>
      <c r="G79" s="61"/>
      <c r="H79" s="61"/>
      <c r="I79" s="61"/>
      <c r="J79" s="61"/>
      <c r="K79" s="61"/>
      <c r="L79" s="61"/>
      <c r="M79" s="61"/>
      <c r="N79" s="61">
        <v>2</v>
      </c>
      <c r="O79" s="61">
        <v>2</v>
      </c>
      <c r="P79" s="61">
        <v>2</v>
      </c>
      <c r="Q79" s="61"/>
      <c r="R79" s="61"/>
      <c r="S79" s="61"/>
      <c r="T79" s="61"/>
      <c r="U79" s="61"/>
      <c r="V79" s="107">
        <v>0</v>
      </c>
      <c r="W79" s="107">
        <v>0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35"/>
      <c r="AP79" s="35"/>
      <c r="AQ79" s="35"/>
      <c r="AR79" s="35"/>
      <c r="AS79" s="35"/>
      <c r="AT79" s="75" t="s">
        <v>31</v>
      </c>
      <c r="AU79" s="75" t="s">
        <v>31</v>
      </c>
      <c r="AV79" s="107">
        <v>0</v>
      </c>
      <c r="AW79" s="107">
        <v>0</v>
      </c>
      <c r="AX79" s="107">
        <v>0</v>
      </c>
      <c r="AY79" s="107">
        <v>0</v>
      </c>
      <c r="AZ79" s="107">
        <v>0</v>
      </c>
      <c r="BA79" s="107">
        <v>0</v>
      </c>
      <c r="BB79" s="107">
        <v>0</v>
      </c>
      <c r="BC79" s="107">
        <v>0</v>
      </c>
      <c r="BD79" s="107">
        <v>0</v>
      </c>
      <c r="BE79" s="35"/>
      <c r="BF79" s="35"/>
      <c r="BG79" s="35">
        <f t="shared" si="32"/>
        <v>6</v>
      </c>
      <c r="BH79" s="17"/>
      <c r="BI79" s="17">
        <v>6</v>
      </c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30.75" customHeight="1" x14ac:dyDescent="0.2">
      <c r="A80" s="66"/>
      <c r="B80" s="36" t="s">
        <v>124</v>
      </c>
      <c r="C80" s="89" t="s">
        <v>17</v>
      </c>
      <c r="D80" s="36" t="s">
        <v>11</v>
      </c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 t="s">
        <v>48</v>
      </c>
      <c r="S80" s="85" t="s">
        <v>48</v>
      </c>
      <c r="T80" s="85"/>
      <c r="U80" s="85" t="s">
        <v>48</v>
      </c>
      <c r="V80" s="107">
        <v>0</v>
      </c>
      <c r="W80" s="107">
        <v>0</v>
      </c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>
        <v>36</v>
      </c>
      <c r="AM80" s="36"/>
      <c r="AN80" s="36" t="s">
        <v>48</v>
      </c>
      <c r="AO80" s="36" t="s">
        <v>48</v>
      </c>
      <c r="AP80" s="36" t="s">
        <v>48</v>
      </c>
      <c r="AQ80" s="36" t="s">
        <v>48</v>
      </c>
      <c r="AR80" s="36" t="s">
        <v>48</v>
      </c>
      <c r="AS80" s="36" t="s">
        <v>48</v>
      </c>
      <c r="AT80" s="75" t="s">
        <v>31</v>
      </c>
      <c r="AU80" s="75" t="s">
        <v>31</v>
      </c>
      <c r="AV80" s="107">
        <v>0</v>
      </c>
      <c r="AW80" s="107">
        <v>0</v>
      </c>
      <c r="AX80" s="107">
        <v>0</v>
      </c>
      <c r="AY80" s="107">
        <v>0</v>
      </c>
      <c r="AZ80" s="107">
        <v>0</v>
      </c>
      <c r="BA80" s="107">
        <v>0</v>
      </c>
      <c r="BB80" s="107">
        <v>0</v>
      </c>
      <c r="BC80" s="107">
        <v>0</v>
      </c>
      <c r="BD80" s="107">
        <v>0</v>
      </c>
      <c r="BE80" s="36"/>
      <c r="BF80" s="36"/>
      <c r="BG80" s="36">
        <f t="shared" si="29"/>
        <v>36</v>
      </c>
      <c r="BH80" s="17"/>
      <c r="BI80" s="17">
        <v>36</v>
      </c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42.75" customHeight="1" x14ac:dyDescent="0.2">
      <c r="A81" s="66"/>
      <c r="B81" s="36" t="s">
        <v>125</v>
      </c>
      <c r="C81" s="36" t="s">
        <v>34</v>
      </c>
      <c r="D81" s="36" t="s">
        <v>11</v>
      </c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107">
        <v>0</v>
      </c>
      <c r="W81" s="107">
        <v>0</v>
      </c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 t="s">
        <v>48</v>
      </c>
      <c r="AK81" s="36" t="s">
        <v>48</v>
      </c>
      <c r="AL81" s="36" t="s">
        <v>48</v>
      </c>
      <c r="AM81" s="36" t="s">
        <v>48</v>
      </c>
      <c r="AN81" s="36" t="s">
        <v>48</v>
      </c>
      <c r="AO81" s="36"/>
      <c r="AP81" s="36"/>
      <c r="AQ81" s="36"/>
      <c r="AR81" s="36">
        <v>36</v>
      </c>
      <c r="AS81" s="36">
        <v>36</v>
      </c>
      <c r="AT81" s="92" t="s">
        <v>31</v>
      </c>
      <c r="AU81" s="75" t="s">
        <v>31</v>
      </c>
      <c r="AV81" s="107">
        <v>0</v>
      </c>
      <c r="AW81" s="107">
        <v>0</v>
      </c>
      <c r="AX81" s="107">
        <v>0</v>
      </c>
      <c r="AY81" s="107">
        <v>0</v>
      </c>
      <c r="AZ81" s="107">
        <v>0</v>
      </c>
      <c r="BA81" s="107">
        <v>0</v>
      </c>
      <c r="BB81" s="107">
        <v>0</v>
      </c>
      <c r="BC81" s="107">
        <v>0</v>
      </c>
      <c r="BD81" s="107">
        <v>0</v>
      </c>
      <c r="BE81" s="36"/>
      <c r="BF81" s="36"/>
      <c r="BG81" s="36">
        <f xml:space="preserve"> SUM(E81:BB81)</f>
        <v>72</v>
      </c>
      <c r="BH81" s="17"/>
      <c r="BI81" s="17">
        <v>72</v>
      </c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27" customFormat="1" ht="34.5" customHeight="1" x14ac:dyDescent="0.2">
      <c r="A82" s="67"/>
      <c r="B82" s="150" t="s">
        <v>126</v>
      </c>
      <c r="C82" s="150" t="s">
        <v>88</v>
      </c>
      <c r="D82" s="113" t="s">
        <v>11</v>
      </c>
      <c r="E82" s="114">
        <v>0</v>
      </c>
      <c r="F82" s="114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  <c r="R82" s="114">
        <f t="shared" ref="R82:S82" si="35">R84</f>
        <v>0</v>
      </c>
      <c r="S82" s="114">
        <f t="shared" si="35"/>
        <v>0</v>
      </c>
      <c r="T82" s="114">
        <v>0</v>
      </c>
      <c r="U82" s="114">
        <v>0</v>
      </c>
      <c r="V82" s="107">
        <v>0</v>
      </c>
      <c r="W82" s="107">
        <v>0</v>
      </c>
      <c r="X82" s="114">
        <f t="shared" ref="X82:AH82" si="36">X84</f>
        <v>4</v>
      </c>
      <c r="Y82" s="114">
        <f t="shared" si="36"/>
        <v>4</v>
      </c>
      <c r="Z82" s="114">
        <f t="shared" si="36"/>
        <v>4</v>
      </c>
      <c r="AA82" s="114">
        <f t="shared" si="36"/>
        <v>4</v>
      </c>
      <c r="AB82" s="114">
        <f t="shared" si="36"/>
        <v>4</v>
      </c>
      <c r="AC82" s="114">
        <f t="shared" si="36"/>
        <v>4</v>
      </c>
      <c r="AD82" s="114">
        <f t="shared" si="36"/>
        <v>4</v>
      </c>
      <c r="AE82" s="114">
        <f t="shared" si="36"/>
        <v>4</v>
      </c>
      <c r="AF82" s="114">
        <f t="shared" si="36"/>
        <v>6</v>
      </c>
      <c r="AG82" s="114">
        <f t="shared" si="36"/>
        <v>6</v>
      </c>
      <c r="AH82" s="114">
        <f t="shared" si="36"/>
        <v>6</v>
      </c>
      <c r="AI82" s="114">
        <v>0</v>
      </c>
      <c r="AJ82" s="114">
        <f>AJ84</f>
        <v>2</v>
      </c>
      <c r="AK82" s="114">
        <v>0</v>
      </c>
      <c r="AL82" s="114">
        <v>0</v>
      </c>
      <c r="AM82" s="114">
        <v>0</v>
      </c>
      <c r="AN82" s="114">
        <v>0</v>
      </c>
      <c r="AO82" s="114">
        <v>0</v>
      </c>
      <c r="AP82" s="114">
        <v>0</v>
      </c>
      <c r="AQ82" s="114">
        <v>0</v>
      </c>
      <c r="AR82" s="114">
        <v>0</v>
      </c>
      <c r="AS82" s="114">
        <v>0</v>
      </c>
      <c r="AT82" s="75" t="s">
        <v>31</v>
      </c>
      <c r="AU82" s="75" t="s">
        <v>31</v>
      </c>
      <c r="AV82" s="107">
        <v>0</v>
      </c>
      <c r="AW82" s="107">
        <v>0</v>
      </c>
      <c r="AX82" s="107">
        <v>0</v>
      </c>
      <c r="AY82" s="107">
        <v>0</v>
      </c>
      <c r="AZ82" s="107">
        <v>0</v>
      </c>
      <c r="BA82" s="107">
        <v>0</v>
      </c>
      <c r="BB82" s="107">
        <v>0</v>
      </c>
      <c r="BC82" s="107">
        <v>0</v>
      </c>
      <c r="BD82" s="107">
        <v>0</v>
      </c>
      <c r="BE82" s="86" t="e">
        <f>SUM(BE84+#REF!+#REF!+#REF!)</f>
        <v>#REF!</v>
      </c>
      <c r="BF82" s="86" t="e">
        <f>SUM(BF84+#REF!+#REF!+#REF!)</f>
        <v>#REF!</v>
      </c>
      <c r="BG82" s="109">
        <f>SUM(E82:AU82)</f>
        <v>52</v>
      </c>
      <c r="BH82" s="23"/>
      <c r="BI82" s="23">
        <v>52</v>
      </c>
      <c r="BJ82" s="23"/>
      <c r="BK82" s="23"/>
      <c r="BL82" s="24"/>
      <c r="BM82" s="24"/>
      <c r="BN82" s="24"/>
      <c r="BO82" s="24"/>
      <c r="BP82" s="23"/>
      <c r="BQ82" s="24"/>
      <c r="BR82" s="24"/>
      <c r="BS82" s="24"/>
      <c r="BT82" s="24"/>
      <c r="BU82" s="24"/>
      <c r="BV82" s="24"/>
      <c r="BW82" s="24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6"/>
      <c r="CJ82" s="25"/>
    </row>
    <row r="83" spans="1:88" s="27" customFormat="1" ht="37.5" customHeight="1" x14ac:dyDescent="0.2">
      <c r="A83" s="67"/>
      <c r="B83" s="151"/>
      <c r="C83" s="151"/>
      <c r="D83" s="113" t="s">
        <v>12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f t="shared" ref="N83:S83" si="37">N85</f>
        <v>0</v>
      </c>
      <c r="O83" s="114">
        <v>0</v>
      </c>
      <c r="P83" s="114">
        <f t="shared" si="37"/>
        <v>0</v>
      </c>
      <c r="Q83" s="114">
        <v>0</v>
      </c>
      <c r="R83" s="114">
        <f t="shared" si="37"/>
        <v>0</v>
      </c>
      <c r="S83" s="114">
        <f t="shared" si="37"/>
        <v>0</v>
      </c>
      <c r="T83" s="114">
        <v>0</v>
      </c>
      <c r="U83" s="114">
        <v>0</v>
      </c>
      <c r="V83" s="107">
        <v>0</v>
      </c>
      <c r="W83" s="107">
        <v>0</v>
      </c>
      <c r="X83" s="113">
        <f>X85</f>
        <v>2</v>
      </c>
      <c r="Y83" s="113">
        <f>Y85</f>
        <v>2</v>
      </c>
      <c r="Z83" s="113">
        <f>Z85</f>
        <v>2</v>
      </c>
      <c r="AA83" s="113">
        <v>0</v>
      </c>
      <c r="AB83" s="113">
        <v>0</v>
      </c>
      <c r="AC83" s="113">
        <v>0</v>
      </c>
      <c r="AD83" s="113">
        <v>0</v>
      </c>
      <c r="AE83" s="113">
        <v>0</v>
      </c>
      <c r="AF83" s="113">
        <f>AF85</f>
        <v>0</v>
      </c>
      <c r="AG83" s="113">
        <v>0</v>
      </c>
      <c r="AH83" s="113">
        <f t="shared" ref="AH83" si="38">AH85</f>
        <v>0</v>
      </c>
      <c r="AI83" s="113">
        <v>0</v>
      </c>
      <c r="AJ83" s="113">
        <f>AJ85</f>
        <v>0</v>
      </c>
      <c r="AK83" s="113">
        <v>0</v>
      </c>
      <c r="AL83" s="113">
        <f>AL85</f>
        <v>0</v>
      </c>
      <c r="AM83" s="113">
        <v>0</v>
      </c>
      <c r="AN83" s="113">
        <v>0</v>
      </c>
      <c r="AO83" s="113">
        <v>0</v>
      </c>
      <c r="AP83" s="113">
        <v>0</v>
      </c>
      <c r="AQ83" s="113">
        <v>0</v>
      </c>
      <c r="AR83" s="113">
        <v>0</v>
      </c>
      <c r="AS83" s="113">
        <v>0</v>
      </c>
      <c r="AT83" s="75" t="s">
        <v>31</v>
      </c>
      <c r="AU83" s="75" t="s">
        <v>31</v>
      </c>
      <c r="AV83" s="107">
        <v>0</v>
      </c>
      <c r="AW83" s="107">
        <v>0</v>
      </c>
      <c r="AX83" s="107">
        <v>0</v>
      </c>
      <c r="AY83" s="107">
        <v>0</v>
      </c>
      <c r="AZ83" s="107">
        <v>0</v>
      </c>
      <c r="BA83" s="107">
        <v>0</v>
      </c>
      <c r="BB83" s="107">
        <v>0</v>
      </c>
      <c r="BC83" s="107">
        <v>0</v>
      </c>
      <c r="BD83" s="107">
        <v>0</v>
      </c>
      <c r="BE83" s="87">
        <f t="shared" ref="BE83" si="39">SUM(Y83:AU83)</f>
        <v>4</v>
      </c>
      <c r="BF83" s="87"/>
      <c r="BG83" s="109">
        <f>SUM(E83:AU83)</f>
        <v>6</v>
      </c>
      <c r="BH83" s="88"/>
      <c r="BI83" s="23">
        <v>6</v>
      </c>
      <c r="BJ83" s="23"/>
      <c r="BK83" s="23"/>
      <c r="BL83" s="24"/>
      <c r="BM83" s="24"/>
      <c r="BN83" s="24"/>
      <c r="BO83" s="24"/>
      <c r="BP83" s="23"/>
      <c r="BQ83" s="24"/>
      <c r="BR83" s="24"/>
      <c r="BS83" s="24"/>
      <c r="BT83" s="24"/>
      <c r="BU83" s="24"/>
      <c r="BV83" s="24"/>
      <c r="BW83" s="24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6"/>
      <c r="CJ83" s="25"/>
    </row>
    <row r="84" spans="1:88" s="27" customFormat="1" ht="32.25" customHeight="1" x14ac:dyDescent="0.2">
      <c r="A84" s="67"/>
      <c r="B84" s="152" t="s">
        <v>127</v>
      </c>
      <c r="C84" s="152" t="s">
        <v>89</v>
      </c>
      <c r="D84" s="34" t="s">
        <v>11</v>
      </c>
      <c r="E84" s="84" t="s">
        <v>48</v>
      </c>
      <c r="F84" s="84" t="s">
        <v>48</v>
      </c>
      <c r="G84" s="84" t="s">
        <v>48</v>
      </c>
      <c r="H84" s="84" t="s">
        <v>48</v>
      </c>
      <c r="I84" s="84" t="s">
        <v>48</v>
      </c>
      <c r="J84" s="84" t="s">
        <v>48</v>
      </c>
      <c r="K84" s="84" t="s">
        <v>48</v>
      </c>
      <c r="L84" s="84" t="s">
        <v>48</v>
      </c>
      <c r="M84" s="84" t="s">
        <v>48</v>
      </c>
      <c r="N84" s="84" t="s">
        <v>48</v>
      </c>
      <c r="O84" s="84" t="s">
        <v>48</v>
      </c>
      <c r="P84" s="84" t="s">
        <v>48</v>
      </c>
      <c r="Q84" s="84" t="s">
        <v>48</v>
      </c>
      <c r="R84" s="84"/>
      <c r="S84" s="84"/>
      <c r="T84" s="84" t="s">
        <v>48</v>
      </c>
      <c r="U84" s="84" t="s">
        <v>48</v>
      </c>
      <c r="V84" s="107">
        <v>0</v>
      </c>
      <c r="W84" s="107">
        <v>0</v>
      </c>
      <c r="X84" s="34">
        <v>4</v>
      </c>
      <c r="Y84" s="34">
        <v>4</v>
      </c>
      <c r="Z84" s="34">
        <v>4</v>
      </c>
      <c r="AA84" s="34">
        <v>4</v>
      </c>
      <c r="AB84" s="34">
        <v>4</v>
      </c>
      <c r="AC84" s="34">
        <v>4</v>
      </c>
      <c r="AD84" s="34">
        <v>4</v>
      </c>
      <c r="AE84" s="34">
        <v>4</v>
      </c>
      <c r="AF84" s="34">
        <v>6</v>
      </c>
      <c r="AG84" s="34">
        <v>6</v>
      </c>
      <c r="AH84" s="34">
        <v>6</v>
      </c>
      <c r="AI84" s="34" t="s">
        <v>48</v>
      </c>
      <c r="AJ84" s="34">
        <v>2</v>
      </c>
      <c r="AK84" s="34" t="s">
        <v>48</v>
      </c>
      <c r="AL84" s="34" t="s">
        <v>48</v>
      </c>
      <c r="AM84" s="34" t="s">
        <v>48</v>
      </c>
      <c r="AN84" s="34" t="s">
        <v>48</v>
      </c>
      <c r="AO84" s="34" t="s">
        <v>48</v>
      </c>
      <c r="AP84" s="34" t="s">
        <v>48</v>
      </c>
      <c r="AQ84" s="34"/>
      <c r="AR84" s="34"/>
      <c r="AS84" s="34"/>
      <c r="AT84" s="75" t="s">
        <v>31</v>
      </c>
      <c r="AU84" s="75" t="s">
        <v>31</v>
      </c>
      <c r="AV84" s="107">
        <v>0</v>
      </c>
      <c r="AW84" s="107">
        <v>0</v>
      </c>
      <c r="AX84" s="107">
        <v>0</v>
      </c>
      <c r="AY84" s="107">
        <v>0</v>
      </c>
      <c r="AZ84" s="107">
        <v>0</v>
      </c>
      <c r="BA84" s="107">
        <v>0</v>
      </c>
      <c r="BB84" s="107">
        <v>0</v>
      </c>
      <c r="BC84" s="107">
        <v>0</v>
      </c>
      <c r="BD84" s="107">
        <v>0</v>
      </c>
      <c r="BE84" s="84">
        <v>0</v>
      </c>
      <c r="BF84" s="84">
        <v>0</v>
      </c>
      <c r="BG84" s="34">
        <f>SUM(E84:AU84)</f>
        <v>52</v>
      </c>
      <c r="BH84" s="83"/>
      <c r="BI84" s="23"/>
      <c r="BJ84" s="23"/>
      <c r="BK84" s="23"/>
      <c r="BL84" s="24"/>
      <c r="BM84" s="24"/>
      <c r="BN84" s="24"/>
      <c r="BO84" s="24"/>
      <c r="BP84" s="23"/>
      <c r="BQ84" s="24"/>
      <c r="BR84" s="24"/>
      <c r="BS84" s="24"/>
      <c r="BT84" s="24"/>
      <c r="BU84" s="24"/>
      <c r="BV84" s="24"/>
      <c r="BW84" s="24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6"/>
      <c r="CJ84" s="25"/>
    </row>
    <row r="85" spans="1:88" s="27" customFormat="1" ht="33.75" customHeight="1" x14ac:dyDescent="0.2">
      <c r="A85" s="67"/>
      <c r="B85" s="153"/>
      <c r="C85" s="153"/>
      <c r="D85" s="35" t="s">
        <v>12</v>
      </c>
      <c r="E85" s="61" t="s">
        <v>48</v>
      </c>
      <c r="F85" s="61" t="s">
        <v>90</v>
      </c>
      <c r="G85" s="61" t="s">
        <v>48</v>
      </c>
      <c r="H85" s="61" t="s">
        <v>48</v>
      </c>
      <c r="I85" s="61" t="s">
        <v>48</v>
      </c>
      <c r="J85" s="61" t="s">
        <v>48</v>
      </c>
      <c r="K85" s="61" t="s">
        <v>48</v>
      </c>
      <c r="L85" s="61" t="s">
        <v>48</v>
      </c>
      <c r="M85" s="61" t="s">
        <v>48</v>
      </c>
      <c r="N85" s="61"/>
      <c r="O85" s="61" t="s">
        <v>48</v>
      </c>
      <c r="P85" s="61"/>
      <c r="Q85" s="61" t="s">
        <v>48</v>
      </c>
      <c r="R85" s="61"/>
      <c r="S85" s="61"/>
      <c r="T85" s="61" t="s">
        <v>48</v>
      </c>
      <c r="U85" s="61" t="s">
        <v>48</v>
      </c>
      <c r="V85" s="107">
        <v>0</v>
      </c>
      <c r="W85" s="107">
        <v>0</v>
      </c>
      <c r="X85" s="35">
        <v>2</v>
      </c>
      <c r="Y85" s="35">
        <v>2</v>
      </c>
      <c r="Z85" s="35">
        <v>2</v>
      </c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 t="s">
        <v>48</v>
      </c>
      <c r="AQ85" s="35"/>
      <c r="AR85" s="35"/>
      <c r="AS85" s="35"/>
      <c r="AT85" s="75" t="s">
        <v>31</v>
      </c>
      <c r="AU85" s="75" t="s">
        <v>31</v>
      </c>
      <c r="AV85" s="107">
        <v>0</v>
      </c>
      <c r="AW85" s="107">
        <v>0</v>
      </c>
      <c r="AX85" s="107">
        <v>0</v>
      </c>
      <c r="AY85" s="107">
        <v>0</v>
      </c>
      <c r="AZ85" s="107">
        <v>0</v>
      </c>
      <c r="BA85" s="107">
        <v>0</v>
      </c>
      <c r="BB85" s="107">
        <v>0</v>
      </c>
      <c r="BC85" s="107">
        <v>0</v>
      </c>
      <c r="BD85" s="107">
        <v>0</v>
      </c>
      <c r="BE85" s="35">
        <f t="shared" ref="BE85" si="40">SUM(Y85:AU85)</f>
        <v>4</v>
      </c>
      <c r="BF85" s="35"/>
      <c r="BG85" s="35">
        <f>SUM(E85:AT85)</f>
        <v>6</v>
      </c>
      <c r="BH85" s="83"/>
      <c r="BI85" s="23"/>
      <c r="BJ85" s="23"/>
      <c r="BK85" s="23"/>
      <c r="BL85" s="24"/>
      <c r="BM85" s="24"/>
      <c r="BN85" s="24"/>
      <c r="BO85" s="24"/>
      <c r="BP85" s="23"/>
      <c r="BQ85" s="24"/>
      <c r="BR85" s="24"/>
      <c r="BS85" s="24"/>
      <c r="BT85" s="24"/>
      <c r="BU85" s="24"/>
      <c r="BV85" s="24"/>
      <c r="BW85" s="24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6"/>
      <c r="CJ85" s="25"/>
    </row>
    <row r="86" spans="1:88" s="13" customFormat="1" ht="34.5" customHeight="1" x14ac:dyDescent="0.2">
      <c r="A86" s="66"/>
      <c r="B86" s="154" t="s">
        <v>29</v>
      </c>
      <c r="C86" s="154"/>
      <c r="D86" s="154"/>
      <c r="E86" s="78">
        <f t="shared" ref="E86:U86" si="41">E36+E44+E52+E62</f>
        <v>32</v>
      </c>
      <c r="F86" s="78">
        <f t="shared" si="41"/>
        <v>32</v>
      </c>
      <c r="G86" s="78">
        <f t="shared" si="41"/>
        <v>32</v>
      </c>
      <c r="H86" s="78">
        <f t="shared" si="41"/>
        <v>32</v>
      </c>
      <c r="I86" s="78">
        <f t="shared" si="41"/>
        <v>32</v>
      </c>
      <c r="J86" s="78">
        <f t="shared" si="41"/>
        <v>34</v>
      </c>
      <c r="K86" s="78">
        <f t="shared" si="41"/>
        <v>34</v>
      </c>
      <c r="L86" s="78">
        <f t="shared" si="41"/>
        <v>34</v>
      </c>
      <c r="M86" s="78">
        <f t="shared" si="41"/>
        <v>34</v>
      </c>
      <c r="N86" s="78">
        <f t="shared" si="41"/>
        <v>34</v>
      </c>
      <c r="O86" s="78">
        <f t="shared" si="41"/>
        <v>34</v>
      </c>
      <c r="P86" s="78">
        <f t="shared" si="41"/>
        <v>34</v>
      </c>
      <c r="Q86" s="78">
        <f t="shared" si="41"/>
        <v>34</v>
      </c>
      <c r="R86" s="78">
        <f t="shared" si="41"/>
        <v>34</v>
      </c>
      <c r="S86" s="78">
        <f t="shared" si="41"/>
        <v>34</v>
      </c>
      <c r="T86" s="78">
        <f t="shared" si="41"/>
        <v>36</v>
      </c>
      <c r="U86" s="78">
        <f t="shared" si="41"/>
        <v>36</v>
      </c>
      <c r="V86" s="107">
        <v>0</v>
      </c>
      <c r="W86" s="107">
        <v>0</v>
      </c>
      <c r="X86" s="78">
        <f t="shared" ref="X86:AH86" si="42">X36+X44+X52+X62</f>
        <v>34</v>
      </c>
      <c r="Y86" s="78">
        <f t="shared" si="42"/>
        <v>34</v>
      </c>
      <c r="Z86" s="78">
        <f t="shared" si="42"/>
        <v>34</v>
      </c>
      <c r="AA86" s="78">
        <f t="shared" si="42"/>
        <v>34</v>
      </c>
      <c r="AB86" s="78">
        <f t="shared" si="42"/>
        <v>34</v>
      </c>
      <c r="AC86" s="78">
        <f t="shared" si="42"/>
        <v>34</v>
      </c>
      <c r="AD86" s="78">
        <f t="shared" si="42"/>
        <v>34</v>
      </c>
      <c r="AE86" s="78">
        <f t="shared" si="42"/>
        <v>34</v>
      </c>
      <c r="AF86" s="78">
        <f t="shared" si="42"/>
        <v>34</v>
      </c>
      <c r="AG86" s="78">
        <f t="shared" si="42"/>
        <v>34</v>
      </c>
      <c r="AH86" s="78">
        <f t="shared" si="42"/>
        <v>34</v>
      </c>
      <c r="AI86" s="78">
        <f>AI44+AI52+AI62</f>
        <v>36</v>
      </c>
      <c r="AJ86" s="78">
        <f>AJ44+AJ52+AJ62</f>
        <v>34</v>
      </c>
      <c r="AK86" s="78">
        <f>AK44+AK52+AK62</f>
        <v>32</v>
      </c>
      <c r="AL86" s="78">
        <f>AL44+AL52+AL62</f>
        <v>36</v>
      </c>
      <c r="AM86" s="78">
        <f>AM44+AM52+AM62</f>
        <v>36</v>
      </c>
      <c r="AN86" s="78">
        <f>AN62</f>
        <v>36</v>
      </c>
      <c r="AO86" s="78">
        <f>AO44+AO62</f>
        <v>36</v>
      </c>
      <c r="AP86" s="78">
        <f>AP44+AP62</f>
        <v>36</v>
      </c>
      <c r="AQ86" s="78">
        <f>AQ44+AQ62</f>
        <v>36</v>
      </c>
      <c r="AR86" s="78">
        <f>AR44+AR62</f>
        <v>36</v>
      </c>
      <c r="AS86" s="78">
        <f>AS44+AS62</f>
        <v>36</v>
      </c>
      <c r="AT86" s="75">
        <f>AT44+AT52</f>
        <v>28</v>
      </c>
      <c r="AU86" s="75" t="s">
        <v>31</v>
      </c>
      <c r="AV86" s="107">
        <v>0</v>
      </c>
      <c r="AW86" s="107">
        <v>0</v>
      </c>
      <c r="AX86" s="107">
        <v>0</v>
      </c>
      <c r="AY86" s="107">
        <v>0</v>
      </c>
      <c r="AZ86" s="107">
        <v>0</v>
      </c>
      <c r="BA86" s="107">
        <v>0</v>
      </c>
      <c r="BB86" s="107">
        <v>0</v>
      </c>
      <c r="BC86" s="107">
        <v>0</v>
      </c>
      <c r="BD86" s="107">
        <v>0</v>
      </c>
      <c r="BE86" s="78"/>
      <c r="BF86" s="78"/>
      <c r="BG86" s="90">
        <f>SUM(E86:BD86)</f>
        <v>1364</v>
      </c>
      <c r="BH86" s="17"/>
      <c r="BI86" s="17">
        <v>1364</v>
      </c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33.75" customHeight="1" x14ac:dyDescent="0.2">
      <c r="A87" s="175"/>
      <c r="B87" s="155" t="s">
        <v>14</v>
      </c>
      <c r="C87" s="156"/>
      <c r="D87" s="157"/>
      <c r="E87" s="78">
        <f t="shared" ref="E87:R87" si="43">E37+E45+E53+E63</f>
        <v>4</v>
      </c>
      <c r="F87" s="78">
        <f t="shared" si="43"/>
        <v>4</v>
      </c>
      <c r="G87" s="78">
        <f t="shared" si="43"/>
        <v>4</v>
      </c>
      <c r="H87" s="78">
        <f t="shared" si="43"/>
        <v>4</v>
      </c>
      <c r="I87" s="78">
        <f t="shared" si="43"/>
        <v>4</v>
      </c>
      <c r="J87" s="78">
        <f t="shared" si="43"/>
        <v>2</v>
      </c>
      <c r="K87" s="78">
        <f t="shared" si="43"/>
        <v>2</v>
      </c>
      <c r="L87" s="78">
        <f t="shared" si="43"/>
        <v>2</v>
      </c>
      <c r="M87" s="78">
        <f t="shared" si="43"/>
        <v>2</v>
      </c>
      <c r="N87" s="78">
        <f t="shared" si="43"/>
        <v>2</v>
      </c>
      <c r="O87" s="78">
        <f t="shared" si="43"/>
        <v>2</v>
      </c>
      <c r="P87" s="78">
        <f t="shared" si="43"/>
        <v>2</v>
      </c>
      <c r="Q87" s="78">
        <f t="shared" si="43"/>
        <v>2</v>
      </c>
      <c r="R87" s="78">
        <f t="shared" si="43"/>
        <v>2</v>
      </c>
      <c r="S87" s="78">
        <f>S37+S45+S53+S65</f>
        <v>2</v>
      </c>
      <c r="T87" s="78">
        <f>T37+T45+T53+T65</f>
        <v>0</v>
      </c>
      <c r="U87" s="78">
        <f>U37+U45+U53+U63</f>
        <v>0</v>
      </c>
      <c r="V87" s="107">
        <v>0</v>
      </c>
      <c r="W87" s="107">
        <v>0</v>
      </c>
      <c r="X87" s="78">
        <f t="shared" ref="X87:AG87" si="44">X37+X45+X53+X63</f>
        <v>2</v>
      </c>
      <c r="Y87" s="78">
        <f t="shared" si="44"/>
        <v>2</v>
      </c>
      <c r="Z87" s="78">
        <f t="shared" si="44"/>
        <v>2</v>
      </c>
      <c r="AA87" s="78">
        <f t="shared" si="44"/>
        <v>2</v>
      </c>
      <c r="AB87" s="78">
        <f t="shared" si="44"/>
        <v>2</v>
      </c>
      <c r="AC87" s="78">
        <f t="shared" si="44"/>
        <v>2</v>
      </c>
      <c r="AD87" s="78">
        <f t="shared" si="44"/>
        <v>2</v>
      </c>
      <c r="AE87" s="78">
        <f t="shared" si="44"/>
        <v>2</v>
      </c>
      <c r="AF87" s="78">
        <f t="shared" si="44"/>
        <v>2</v>
      </c>
      <c r="AG87" s="78">
        <f t="shared" si="44"/>
        <v>2</v>
      </c>
      <c r="AH87" s="78">
        <f>AH45+AH53+AH63</f>
        <v>2</v>
      </c>
      <c r="AI87" s="78">
        <f>AI45+AI53+AI63</f>
        <v>0</v>
      </c>
      <c r="AJ87" s="78">
        <f>AJ45+AJ53+AJ63</f>
        <v>2</v>
      </c>
      <c r="AK87" s="78">
        <f>AK45</f>
        <v>4</v>
      </c>
      <c r="AL87" s="78">
        <f>AL45</f>
        <v>0</v>
      </c>
      <c r="AM87" s="78">
        <f>AM45+AM53+AM63</f>
        <v>0</v>
      </c>
      <c r="AN87" s="78">
        <f>AN45+AN53+AN63</f>
        <v>0</v>
      </c>
      <c r="AO87" s="78">
        <f>AO45+AO53+AO63</f>
        <v>0</v>
      </c>
      <c r="AP87" s="78">
        <f>AP45+AP63</f>
        <v>0</v>
      </c>
      <c r="AQ87" s="78">
        <f>AQ45+AQ63</f>
        <v>0</v>
      </c>
      <c r="AR87" s="78">
        <f>AR45+AR63</f>
        <v>0</v>
      </c>
      <c r="AS87" s="78">
        <f>AS45+AS63</f>
        <v>0</v>
      </c>
      <c r="AT87" s="75">
        <v>0</v>
      </c>
      <c r="AU87" s="75" t="s">
        <v>31</v>
      </c>
      <c r="AV87" s="107">
        <v>0</v>
      </c>
      <c r="AW87" s="107">
        <v>0</v>
      </c>
      <c r="AX87" s="107">
        <v>0</v>
      </c>
      <c r="AY87" s="107">
        <v>0</v>
      </c>
      <c r="AZ87" s="107">
        <v>0</v>
      </c>
      <c r="BA87" s="107">
        <v>0</v>
      </c>
      <c r="BB87" s="107">
        <v>0</v>
      </c>
      <c r="BC87" s="107">
        <v>0</v>
      </c>
      <c r="BD87" s="107">
        <v>0</v>
      </c>
      <c r="BE87" s="78"/>
      <c r="BF87" s="78"/>
      <c r="BG87" s="78">
        <f>SUM(E87:BD87)</f>
        <v>68</v>
      </c>
      <c r="BH87" s="17"/>
      <c r="BI87" s="17">
        <v>68</v>
      </c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27" customHeight="1" x14ac:dyDescent="0.2">
      <c r="A88" s="175"/>
      <c r="B88" s="154" t="s">
        <v>15</v>
      </c>
      <c r="C88" s="154"/>
      <c r="D88" s="154"/>
      <c r="E88" s="78">
        <f t="shared" ref="E88:J88" si="45">E86+E87</f>
        <v>36</v>
      </c>
      <c r="F88" s="78">
        <f t="shared" si="45"/>
        <v>36</v>
      </c>
      <c r="G88" s="78">
        <f t="shared" si="45"/>
        <v>36</v>
      </c>
      <c r="H88" s="78">
        <f t="shared" si="45"/>
        <v>36</v>
      </c>
      <c r="I88" s="78">
        <f t="shared" si="45"/>
        <v>36</v>
      </c>
      <c r="J88" s="78">
        <f t="shared" si="45"/>
        <v>36</v>
      </c>
      <c r="K88" s="78">
        <f>K87+K86</f>
        <v>36</v>
      </c>
      <c r="L88" s="78">
        <f>L87+L86</f>
        <v>36</v>
      </c>
      <c r="M88" s="78">
        <f>M86+M87</f>
        <v>36</v>
      </c>
      <c r="N88" s="78">
        <f>N86+N87</f>
        <v>36</v>
      </c>
      <c r="O88" s="78">
        <f>O87+O86</f>
        <v>36</v>
      </c>
      <c r="P88" s="78">
        <f>P86+P87</f>
        <v>36</v>
      </c>
      <c r="Q88" s="78">
        <f>Q87+Q86</f>
        <v>36</v>
      </c>
      <c r="R88" s="78">
        <f>R87+R86</f>
        <v>36</v>
      </c>
      <c r="S88" s="78">
        <f>S87+S86</f>
        <v>36</v>
      </c>
      <c r="T88" s="78">
        <f>T87+T86</f>
        <v>36</v>
      </c>
      <c r="U88" s="78">
        <f>U87+U86</f>
        <v>36</v>
      </c>
      <c r="V88" s="107">
        <v>0</v>
      </c>
      <c r="W88" s="107">
        <v>0</v>
      </c>
      <c r="X88" s="78">
        <f>X86+X87</f>
        <v>36</v>
      </c>
      <c r="Y88" s="78">
        <f t="shared" ref="Y88:AP88" si="46">Y87+Y86</f>
        <v>36</v>
      </c>
      <c r="Z88" s="78">
        <f t="shared" si="46"/>
        <v>36</v>
      </c>
      <c r="AA88" s="78">
        <f t="shared" si="46"/>
        <v>36</v>
      </c>
      <c r="AB88" s="78">
        <f t="shared" si="46"/>
        <v>36</v>
      </c>
      <c r="AC88" s="78">
        <f t="shared" si="46"/>
        <v>36</v>
      </c>
      <c r="AD88" s="78">
        <f t="shared" si="46"/>
        <v>36</v>
      </c>
      <c r="AE88" s="78">
        <f t="shared" si="46"/>
        <v>36</v>
      </c>
      <c r="AF88" s="78">
        <f t="shared" si="46"/>
        <v>36</v>
      </c>
      <c r="AG88" s="78">
        <f t="shared" si="46"/>
        <v>36</v>
      </c>
      <c r="AH88" s="78">
        <f t="shared" si="46"/>
        <v>36</v>
      </c>
      <c r="AI88" s="78">
        <f t="shared" si="46"/>
        <v>36</v>
      </c>
      <c r="AJ88" s="78">
        <f t="shared" si="46"/>
        <v>36</v>
      </c>
      <c r="AK88" s="78">
        <f t="shared" si="46"/>
        <v>36</v>
      </c>
      <c r="AL88" s="78">
        <f t="shared" si="46"/>
        <v>36</v>
      </c>
      <c r="AM88" s="78">
        <f t="shared" si="46"/>
        <v>36</v>
      </c>
      <c r="AN88" s="78">
        <f t="shared" si="46"/>
        <v>36</v>
      </c>
      <c r="AO88" s="78">
        <f t="shared" si="46"/>
        <v>36</v>
      </c>
      <c r="AP88" s="78">
        <f t="shared" si="46"/>
        <v>36</v>
      </c>
      <c r="AQ88" s="78">
        <f>AQ86+AQ87</f>
        <v>36</v>
      </c>
      <c r="AR88" s="78">
        <f>AR86+AR87</f>
        <v>36</v>
      </c>
      <c r="AS88" s="78">
        <f>AS86+AS87</f>
        <v>36</v>
      </c>
      <c r="AT88" s="75">
        <f>AT86+AT87</f>
        <v>28</v>
      </c>
      <c r="AU88" s="75" t="s">
        <v>31</v>
      </c>
      <c r="AV88" s="107">
        <v>0</v>
      </c>
      <c r="AW88" s="107">
        <v>0</v>
      </c>
      <c r="AX88" s="107">
        <v>0</v>
      </c>
      <c r="AY88" s="107">
        <v>0</v>
      </c>
      <c r="AZ88" s="107">
        <v>0</v>
      </c>
      <c r="BA88" s="107">
        <v>0</v>
      </c>
      <c r="BB88" s="107">
        <v>0</v>
      </c>
      <c r="BC88" s="107">
        <v>0</v>
      </c>
      <c r="BD88" s="107">
        <v>0</v>
      </c>
      <c r="BE88" s="78"/>
      <c r="BF88" s="78"/>
      <c r="BG88" s="78">
        <f>BG86+BG87</f>
        <v>1432</v>
      </c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21" customHeight="1" x14ac:dyDescent="0.2">
      <c r="A89" s="176"/>
      <c r="B89" s="64"/>
      <c r="C89" s="64"/>
      <c r="D89" s="64"/>
      <c r="E89" s="38" t="s">
        <v>31</v>
      </c>
      <c r="F89" s="11" t="s">
        <v>38</v>
      </c>
      <c r="G89" s="11"/>
      <c r="H89" s="11"/>
      <c r="I89" s="11"/>
      <c r="J89" s="11"/>
      <c r="K89" s="11"/>
      <c r="L89" s="11"/>
      <c r="M89" s="11"/>
      <c r="N89" s="11"/>
      <c r="O89" s="57"/>
      <c r="P89" s="57"/>
      <c r="Q89" s="57"/>
      <c r="R89" s="57"/>
      <c r="S89" s="57"/>
      <c r="T89" s="182" t="s">
        <v>52</v>
      </c>
      <c r="U89" s="182"/>
      <c r="V89" s="182"/>
      <c r="W89" s="182"/>
      <c r="X89" s="182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8"/>
      <c r="AU89" s="58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21" customHeight="1" x14ac:dyDescent="0.2">
      <c r="A90" s="176"/>
      <c r="B90" s="64"/>
      <c r="C90" s="64"/>
      <c r="D90" s="64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57"/>
      <c r="P90" s="57"/>
      <c r="Q90" s="57"/>
      <c r="R90" s="57"/>
      <c r="S90" s="57"/>
      <c r="T90" s="62"/>
      <c r="U90" s="62"/>
      <c r="V90" s="62"/>
      <c r="W90" s="62"/>
      <c r="X90" s="62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8"/>
      <c r="AU90" s="58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8.75" customHeight="1" x14ac:dyDescent="0.2">
      <c r="A91" s="177"/>
      <c r="B91" s="37"/>
      <c r="C91" s="186" t="s">
        <v>53</v>
      </c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39"/>
      <c r="AM91" s="40"/>
      <c r="AN91" s="40"/>
      <c r="AO91" s="39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173.25" customHeight="1" x14ac:dyDescent="0.2">
      <c r="A92" s="148" t="s">
        <v>0</v>
      </c>
      <c r="B92" s="178" t="s">
        <v>1</v>
      </c>
      <c r="C92" s="178" t="s">
        <v>2</v>
      </c>
      <c r="D92" s="69" t="s">
        <v>96</v>
      </c>
      <c r="E92" s="130" t="s">
        <v>4</v>
      </c>
      <c r="F92" s="130"/>
      <c r="G92" s="130"/>
      <c r="H92" s="69" t="s">
        <v>97</v>
      </c>
      <c r="I92" s="131" t="s">
        <v>75</v>
      </c>
      <c r="J92" s="132"/>
      <c r="K92" s="133"/>
      <c r="L92" s="69" t="s">
        <v>112</v>
      </c>
      <c r="M92" s="131" t="s">
        <v>99</v>
      </c>
      <c r="N92" s="132"/>
      <c r="O92" s="132"/>
      <c r="P92" s="133"/>
      <c r="Q92" s="134" t="s">
        <v>113</v>
      </c>
      <c r="R92" s="135"/>
      <c r="S92" s="135"/>
      <c r="T92" s="136"/>
      <c r="U92" s="59" t="s">
        <v>101</v>
      </c>
      <c r="V92" s="59" t="s">
        <v>102</v>
      </c>
      <c r="W92" s="208" t="s">
        <v>6</v>
      </c>
      <c r="X92" s="208"/>
      <c r="Y92" s="208"/>
      <c r="Z92" s="59" t="s">
        <v>103</v>
      </c>
      <c r="AA92" s="134" t="s">
        <v>7</v>
      </c>
      <c r="AB92" s="136"/>
      <c r="AC92" s="59" t="s">
        <v>104</v>
      </c>
      <c r="AD92" s="134" t="s">
        <v>76</v>
      </c>
      <c r="AE92" s="135"/>
      <c r="AF92" s="135"/>
      <c r="AG92" s="136"/>
      <c r="AH92" s="69" t="s">
        <v>105</v>
      </c>
      <c r="AI92" s="137" t="s">
        <v>55</v>
      </c>
      <c r="AJ92" s="138"/>
      <c r="AK92" s="139"/>
      <c r="AL92" s="105" t="s">
        <v>106</v>
      </c>
      <c r="AM92" s="131" t="s">
        <v>107</v>
      </c>
      <c r="AN92" s="132"/>
      <c r="AO92" s="132"/>
      <c r="AP92" s="133"/>
      <c r="AQ92" s="131" t="s">
        <v>108</v>
      </c>
      <c r="AR92" s="132"/>
      <c r="AS92" s="132"/>
      <c r="AT92" s="133"/>
      <c r="AU92" s="69" t="s">
        <v>109</v>
      </c>
      <c r="AV92" s="131" t="s">
        <v>56</v>
      </c>
      <c r="AW92" s="132"/>
      <c r="AX92" s="133"/>
      <c r="AY92" s="69" t="s">
        <v>114</v>
      </c>
      <c r="AZ92" s="131" t="s">
        <v>77</v>
      </c>
      <c r="BA92" s="132"/>
      <c r="BB92" s="132"/>
      <c r="BC92" s="133"/>
      <c r="BD92" s="198" t="s">
        <v>54</v>
      </c>
      <c r="BE92" s="198"/>
      <c r="BF92" s="198"/>
      <c r="BG92" s="198"/>
      <c r="BH92" s="180"/>
    </row>
    <row r="93" spans="1:88" s="13" customFormat="1" ht="15.75" customHeight="1" x14ac:dyDescent="0.2">
      <c r="A93" s="148"/>
      <c r="B93" s="178"/>
      <c r="C93" s="178"/>
      <c r="D93" s="143" t="s">
        <v>10</v>
      </c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5"/>
      <c r="BH93" s="180"/>
    </row>
    <row r="94" spans="1:88" s="13" customFormat="1" ht="18" customHeight="1" x14ac:dyDescent="0.2">
      <c r="A94" s="148"/>
      <c r="B94" s="178"/>
      <c r="C94" s="178"/>
      <c r="D94" s="99">
        <v>1</v>
      </c>
      <c r="E94" s="99">
        <v>2</v>
      </c>
      <c r="F94" s="99">
        <v>3</v>
      </c>
      <c r="G94" s="99">
        <v>4</v>
      </c>
      <c r="H94" s="99">
        <v>5</v>
      </c>
      <c r="I94" s="99">
        <v>6</v>
      </c>
      <c r="J94" s="99">
        <v>7</v>
      </c>
      <c r="K94" s="99">
        <v>8</v>
      </c>
      <c r="L94" s="99">
        <v>9</v>
      </c>
      <c r="M94" s="99">
        <v>10</v>
      </c>
      <c r="N94" s="99">
        <v>11</v>
      </c>
      <c r="O94" s="99">
        <v>12</v>
      </c>
      <c r="P94" s="99">
        <v>13</v>
      </c>
      <c r="Q94" s="99">
        <v>14</v>
      </c>
      <c r="R94" s="99">
        <v>15</v>
      </c>
      <c r="S94" s="99">
        <v>16</v>
      </c>
      <c r="T94" s="99">
        <v>17</v>
      </c>
      <c r="U94" s="99">
        <v>18</v>
      </c>
      <c r="V94" s="99">
        <v>19</v>
      </c>
      <c r="W94" s="99">
        <v>20</v>
      </c>
      <c r="X94" s="99">
        <v>21</v>
      </c>
      <c r="Y94" s="99">
        <v>22</v>
      </c>
      <c r="Z94" s="99">
        <v>23</v>
      </c>
      <c r="AA94" s="99">
        <v>24</v>
      </c>
      <c r="AB94" s="99">
        <v>25</v>
      </c>
      <c r="AC94" s="99">
        <v>26</v>
      </c>
      <c r="AD94" s="99">
        <v>27</v>
      </c>
      <c r="AE94" s="99">
        <v>28</v>
      </c>
      <c r="AF94" s="99">
        <v>29</v>
      </c>
      <c r="AG94" s="99">
        <v>30</v>
      </c>
      <c r="AH94" s="99">
        <v>31</v>
      </c>
      <c r="AI94" s="99">
        <v>32</v>
      </c>
      <c r="AJ94" s="99">
        <v>33</v>
      </c>
      <c r="AK94" s="99">
        <v>34</v>
      </c>
      <c r="AL94" s="99">
        <v>35</v>
      </c>
      <c r="AM94" s="99">
        <v>36</v>
      </c>
      <c r="AN94" s="99">
        <v>37</v>
      </c>
      <c r="AO94" s="99">
        <v>38</v>
      </c>
      <c r="AP94" s="99">
        <v>39</v>
      </c>
      <c r="AQ94" s="99">
        <v>40</v>
      </c>
      <c r="AR94" s="99">
        <v>41</v>
      </c>
      <c r="AS94" s="99">
        <v>42</v>
      </c>
      <c r="AT94" s="99">
        <v>43</v>
      </c>
      <c r="AU94" s="99">
        <v>44</v>
      </c>
      <c r="AV94" s="99">
        <v>45</v>
      </c>
      <c r="AW94" s="99">
        <v>46</v>
      </c>
      <c r="AX94" s="99">
        <v>47</v>
      </c>
      <c r="AY94" s="99">
        <v>48</v>
      </c>
      <c r="AZ94" s="99">
        <v>49</v>
      </c>
      <c r="BA94" s="99">
        <v>50</v>
      </c>
      <c r="BB94" s="99">
        <v>51</v>
      </c>
      <c r="BC94" s="99">
        <v>52</v>
      </c>
      <c r="BD94" s="131" t="s">
        <v>48</v>
      </c>
      <c r="BE94" s="132"/>
      <c r="BF94" s="132"/>
      <c r="BG94" s="133"/>
      <c r="BH94" s="14"/>
      <c r="BI94" s="14"/>
      <c r="BJ94" s="14"/>
      <c r="BK94" s="14"/>
      <c r="BL94" s="15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5"/>
    </row>
    <row r="95" spans="1:88" s="13" customFormat="1" ht="54" customHeight="1" x14ac:dyDescent="0.2">
      <c r="A95" s="142" t="s">
        <v>93</v>
      </c>
      <c r="B95" s="71" t="s">
        <v>21</v>
      </c>
      <c r="C95" s="71" t="s">
        <v>22</v>
      </c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1"/>
      <c r="Q95" s="73"/>
      <c r="R95" s="73"/>
      <c r="S95" s="71"/>
      <c r="T95" s="73"/>
      <c r="U95" s="76">
        <v>0</v>
      </c>
      <c r="V95" s="76">
        <v>0</v>
      </c>
      <c r="W95" s="73" t="s">
        <v>48</v>
      </c>
      <c r="X95" s="73"/>
      <c r="Y95" s="73"/>
      <c r="Z95" s="73"/>
      <c r="AA95" s="73"/>
      <c r="AB95" s="73"/>
      <c r="AC95" s="73"/>
      <c r="AD95" s="71" t="s">
        <v>45</v>
      </c>
      <c r="AE95" s="73"/>
      <c r="AF95" s="71"/>
      <c r="AG95" s="73"/>
      <c r="AH95" s="71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91" t="s">
        <v>31</v>
      </c>
      <c r="AT95" s="91" t="s">
        <v>31</v>
      </c>
      <c r="AU95" s="76">
        <v>0</v>
      </c>
      <c r="AV95" s="76">
        <v>0</v>
      </c>
      <c r="AW95" s="76">
        <v>0</v>
      </c>
      <c r="AX95" s="76">
        <v>0</v>
      </c>
      <c r="AY95" s="76">
        <v>0</v>
      </c>
      <c r="AZ95" s="76">
        <v>0</v>
      </c>
      <c r="BA95" s="76">
        <v>0</v>
      </c>
      <c r="BB95" s="76">
        <v>0</v>
      </c>
      <c r="BC95" s="76">
        <v>0</v>
      </c>
      <c r="BD95" s="209" t="s">
        <v>128</v>
      </c>
      <c r="BE95" s="210"/>
      <c r="BF95" s="210"/>
      <c r="BG95" s="211"/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27.75" customHeight="1" x14ac:dyDescent="0.2">
      <c r="A96" s="142"/>
      <c r="B96" s="35" t="s">
        <v>24</v>
      </c>
      <c r="C96" s="35" t="s">
        <v>73</v>
      </c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6">
        <v>0</v>
      </c>
      <c r="V96" s="76">
        <v>0</v>
      </c>
      <c r="W96" s="61"/>
      <c r="X96" s="41"/>
      <c r="Y96" s="41"/>
      <c r="Z96" s="41"/>
      <c r="AA96" s="41"/>
      <c r="AB96" s="41"/>
      <c r="AC96" s="41"/>
      <c r="AD96" s="41" t="s">
        <v>43</v>
      </c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92" t="s">
        <v>31</v>
      </c>
      <c r="AT96" s="92" t="s">
        <v>31</v>
      </c>
      <c r="AU96" s="76">
        <v>0</v>
      </c>
      <c r="AV96" s="76">
        <v>0</v>
      </c>
      <c r="AW96" s="76">
        <v>0</v>
      </c>
      <c r="AX96" s="76">
        <v>0</v>
      </c>
      <c r="AY96" s="76">
        <v>0</v>
      </c>
      <c r="AZ96" s="76">
        <v>0</v>
      </c>
      <c r="BA96" s="76">
        <v>0</v>
      </c>
      <c r="BB96" s="76">
        <v>0</v>
      </c>
      <c r="BC96" s="76">
        <v>0</v>
      </c>
      <c r="BD96" s="202" t="s">
        <v>45</v>
      </c>
      <c r="BE96" s="203"/>
      <c r="BF96" s="203"/>
      <c r="BG96" s="204"/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40.5" customHeight="1" x14ac:dyDescent="0.2">
      <c r="A97" s="142"/>
      <c r="B97" s="35" t="s">
        <v>25</v>
      </c>
      <c r="C97" s="35" t="s">
        <v>41</v>
      </c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6">
        <v>0</v>
      </c>
      <c r="V97" s="76">
        <v>0</v>
      </c>
      <c r="W97" s="61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92" t="s">
        <v>31</v>
      </c>
      <c r="AT97" s="92" t="s">
        <v>31</v>
      </c>
      <c r="AU97" s="76">
        <v>0</v>
      </c>
      <c r="AV97" s="76">
        <v>0</v>
      </c>
      <c r="AW97" s="76">
        <v>0</v>
      </c>
      <c r="AX97" s="76">
        <v>0</v>
      </c>
      <c r="AY97" s="76">
        <v>0</v>
      </c>
      <c r="AZ97" s="76">
        <v>0</v>
      </c>
      <c r="BA97" s="76">
        <v>0</v>
      </c>
      <c r="BB97" s="76">
        <v>0</v>
      </c>
      <c r="BC97" s="76">
        <v>0</v>
      </c>
      <c r="BD97" s="202" t="s">
        <v>48</v>
      </c>
      <c r="BE97" s="203"/>
      <c r="BF97" s="203"/>
      <c r="BG97" s="204"/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24" customHeight="1" x14ac:dyDescent="0.2">
      <c r="A98" s="142"/>
      <c r="B98" s="35" t="s">
        <v>35</v>
      </c>
      <c r="C98" s="35" t="s">
        <v>26</v>
      </c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6">
        <v>0</v>
      </c>
      <c r="V98" s="76">
        <v>0</v>
      </c>
      <c r="W98" s="61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92" t="s">
        <v>31</v>
      </c>
      <c r="AT98" s="92" t="s">
        <v>31</v>
      </c>
      <c r="AU98" s="76">
        <v>0</v>
      </c>
      <c r="AV98" s="76">
        <v>0</v>
      </c>
      <c r="AW98" s="76">
        <v>0</v>
      </c>
      <c r="AX98" s="76">
        <v>0</v>
      </c>
      <c r="AY98" s="76">
        <v>0</v>
      </c>
      <c r="AZ98" s="76">
        <v>0</v>
      </c>
      <c r="BA98" s="76">
        <v>0</v>
      </c>
      <c r="BB98" s="76">
        <v>0</v>
      </c>
      <c r="BC98" s="76">
        <v>0</v>
      </c>
      <c r="BD98" s="202" t="s">
        <v>48</v>
      </c>
      <c r="BE98" s="203"/>
      <c r="BF98" s="203"/>
      <c r="BG98" s="204"/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40.5" customHeight="1" x14ac:dyDescent="0.2">
      <c r="A99" s="142"/>
      <c r="B99" s="102" t="s">
        <v>60</v>
      </c>
      <c r="C99" s="102" t="s">
        <v>66</v>
      </c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4"/>
      <c r="Q99" s="103"/>
      <c r="R99" s="103"/>
      <c r="S99" s="103"/>
      <c r="T99" s="103"/>
      <c r="U99" s="76">
        <v>0</v>
      </c>
      <c r="V99" s="76">
        <v>0</v>
      </c>
      <c r="W99" s="103"/>
      <c r="X99" s="103"/>
      <c r="Y99" s="103"/>
      <c r="Z99" s="103"/>
      <c r="AA99" s="103"/>
      <c r="AB99" s="103"/>
      <c r="AC99" s="103"/>
      <c r="AD99" s="103"/>
      <c r="AE99" s="103"/>
      <c r="AF99" s="104"/>
      <c r="AG99" s="104" t="s">
        <v>45</v>
      </c>
      <c r="AH99" s="103"/>
      <c r="AI99" s="103"/>
      <c r="AJ99" s="103"/>
      <c r="AK99" s="103"/>
      <c r="AL99" s="103"/>
      <c r="AM99" s="104"/>
      <c r="AN99" s="103"/>
      <c r="AO99" s="103"/>
      <c r="AP99" s="103"/>
      <c r="AQ99" s="103"/>
      <c r="AR99" s="103"/>
      <c r="AS99" s="72" t="s">
        <v>57</v>
      </c>
      <c r="AT99" s="75" t="s">
        <v>31</v>
      </c>
      <c r="AU99" s="76"/>
      <c r="AV99" s="76"/>
      <c r="AW99" s="76"/>
      <c r="AX99" s="76"/>
      <c r="AY99" s="76"/>
      <c r="AZ99" s="76"/>
      <c r="BA99" s="76"/>
      <c r="BB99" s="76"/>
      <c r="BC99" s="76"/>
      <c r="BD99" s="199" t="s">
        <v>78</v>
      </c>
      <c r="BE99" s="200"/>
      <c r="BF99" s="200"/>
      <c r="BG99" s="201"/>
      <c r="BH99" s="17"/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24" customHeight="1" x14ac:dyDescent="0.2">
      <c r="A100" s="142"/>
      <c r="B100" s="70" t="s">
        <v>67</v>
      </c>
      <c r="C100" s="70" t="s">
        <v>68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6">
        <v>0</v>
      </c>
      <c r="V100" s="76">
        <v>0</v>
      </c>
      <c r="W100" s="61"/>
      <c r="X100" s="74"/>
      <c r="Y100" s="74"/>
      <c r="Z100" s="74"/>
      <c r="AA100" s="74"/>
      <c r="AB100" s="74"/>
      <c r="AC100" s="74"/>
      <c r="AD100" s="74"/>
      <c r="AE100" s="74"/>
      <c r="AF100" s="74"/>
      <c r="AG100" s="74" t="s">
        <v>43</v>
      </c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92" t="s">
        <v>31</v>
      </c>
      <c r="AT100" s="92" t="s">
        <v>31</v>
      </c>
      <c r="AU100" s="76"/>
      <c r="AV100" s="76"/>
      <c r="AW100" s="76"/>
      <c r="AX100" s="76"/>
      <c r="AY100" s="76"/>
      <c r="AZ100" s="76"/>
      <c r="BA100" s="76"/>
      <c r="BB100" s="76"/>
      <c r="BC100" s="76"/>
      <c r="BD100" s="202" t="s">
        <v>45</v>
      </c>
      <c r="BE100" s="203"/>
      <c r="BF100" s="203"/>
      <c r="BG100" s="204"/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24" customHeight="1" x14ac:dyDescent="0.2">
      <c r="A101" s="142"/>
      <c r="B101" s="70" t="s">
        <v>69</v>
      </c>
      <c r="C101" s="60" t="s">
        <v>70</v>
      </c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6">
        <v>0</v>
      </c>
      <c r="V101" s="76">
        <v>0</v>
      </c>
      <c r="W101" s="61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92" t="s">
        <v>43</v>
      </c>
      <c r="AT101" s="92" t="s">
        <v>31</v>
      </c>
      <c r="AU101" s="76"/>
      <c r="AV101" s="76"/>
      <c r="AW101" s="76"/>
      <c r="AX101" s="76"/>
      <c r="AY101" s="76"/>
      <c r="AZ101" s="76"/>
      <c r="BA101" s="76"/>
      <c r="BB101" s="76"/>
      <c r="BC101" s="76"/>
      <c r="BD101" s="202" t="s">
        <v>45</v>
      </c>
      <c r="BE101" s="203"/>
      <c r="BF101" s="203"/>
      <c r="BG101" s="204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30" customHeight="1" x14ac:dyDescent="0.2">
      <c r="A102" s="142"/>
      <c r="B102" s="70" t="s">
        <v>71</v>
      </c>
      <c r="C102" s="70" t="s">
        <v>72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 t="s">
        <v>48</v>
      </c>
      <c r="Q102" s="74"/>
      <c r="R102" s="74"/>
      <c r="S102" s="74"/>
      <c r="T102" s="74"/>
      <c r="U102" s="76">
        <v>0</v>
      </c>
      <c r="V102" s="76">
        <v>0</v>
      </c>
      <c r="W102" s="61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92" t="s">
        <v>43</v>
      </c>
      <c r="AT102" s="92" t="s">
        <v>31</v>
      </c>
      <c r="AU102" s="76"/>
      <c r="AV102" s="76"/>
      <c r="AW102" s="76"/>
      <c r="AX102" s="76"/>
      <c r="AY102" s="76"/>
      <c r="AZ102" s="76"/>
      <c r="BA102" s="76"/>
      <c r="BB102" s="76"/>
      <c r="BC102" s="76"/>
      <c r="BD102" s="202" t="s">
        <v>45</v>
      </c>
      <c r="BE102" s="203"/>
      <c r="BF102" s="203"/>
      <c r="BG102" s="204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47.25" customHeight="1" x14ac:dyDescent="0.2">
      <c r="A103" s="142"/>
      <c r="B103" s="93" t="s">
        <v>20</v>
      </c>
      <c r="C103" s="93" t="s">
        <v>58</v>
      </c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3"/>
      <c r="T103" s="94"/>
      <c r="U103" s="76">
        <v>0</v>
      </c>
      <c r="V103" s="76">
        <v>0</v>
      </c>
      <c r="W103" s="95" t="s">
        <v>48</v>
      </c>
      <c r="X103" s="93" t="s">
        <v>48</v>
      </c>
      <c r="Y103" s="94"/>
      <c r="Z103" s="94"/>
      <c r="AA103" s="94" t="s">
        <v>48</v>
      </c>
      <c r="AB103" s="94"/>
      <c r="AC103" s="94"/>
      <c r="AD103" s="94"/>
      <c r="AE103" s="93"/>
      <c r="AF103" s="94"/>
      <c r="AG103" s="93"/>
      <c r="AH103" s="94"/>
      <c r="AI103" s="94"/>
      <c r="AJ103" s="94"/>
      <c r="AK103" s="94"/>
      <c r="AL103" s="94"/>
      <c r="AM103" s="93"/>
      <c r="AN103" s="93"/>
      <c r="AO103" s="94"/>
      <c r="AP103" s="94"/>
      <c r="AQ103" s="94"/>
      <c r="AR103" s="94"/>
      <c r="AS103" s="72" t="s">
        <v>78</v>
      </c>
      <c r="AT103" s="72" t="s">
        <v>59</v>
      </c>
      <c r="AU103" s="76">
        <v>0</v>
      </c>
      <c r="AV103" s="76">
        <v>0</v>
      </c>
      <c r="AW103" s="76">
        <v>0</v>
      </c>
      <c r="AX103" s="76">
        <v>0</v>
      </c>
      <c r="AY103" s="76">
        <v>0</v>
      </c>
      <c r="AZ103" s="76">
        <v>0</v>
      </c>
      <c r="BA103" s="76">
        <v>0</v>
      </c>
      <c r="BB103" s="76">
        <v>0</v>
      </c>
      <c r="BC103" s="76">
        <v>0</v>
      </c>
      <c r="BD103" s="212" t="s">
        <v>80</v>
      </c>
      <c r="BE103" s="213"/>
      <c r="BF103" s="213"/>
      <c r="BG103" s="214"/>
      <c r="BH103" s="17"/>
      <c r="BI103" s="17"/>
      <c r="BJ103" s="17"/>
      <c r="BK103" s="17"/>
      <c r="BL103" s="16"/>
      <c r="BM103" s="16"/>
      <c r="BN103" s="16"/>
      <c r="BO103" s="16"/>
      <c r="BP103" s="17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7"/>
      <c r="CJ103" s="16"/>
    </row>
    <row r="104" spans="1:88" s="13" customFormat="1" ht="23.25" customHeight="1" x14ac:dyDescent="0.2">
      <c r="A104" s="142"/>
      <c r="B104" s="70" t="s">
        <v>27</v>
      </c>
      <c r="C104" s="60" t="s">
        <v>61</v>
      </c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6">
        <v>0</v>
      </c>
      <c r="V104" s="76">
        <v>0</v>
      </c>
      <c r="W104" s="6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92" t="s">
        <v>31</v>
      </c>
      <c r="AT104" s="92" t="s">
        <v>44</v>
      </c>
      <c r="AU104" s="76">
        <v>0</v>
      </c>
      <c r="AV104" s="76">
        <v>0</v>
      </c>
      <c r="AW104" s="76">
        <v>0</v>
      </c>
      <c r="AX104" s="76">
        <v>0</v>
      </c>
      <c r="AY104" s="76">
        <v>0</v>
      </c>
      <c r="AZ104" s="76">
        <v>0</v>
      </c>
      <c r="BA104" s="76">
        <v>0</v>
      </c>
      <c r="BB104" s="76">
        <v>0</v>
      </c>
      <c r="BC104" s="76">
        <v>0</v>
      </c>
      <c r="BD104" s="205" t="s">
        <v>59</v>
      </c>
      <c r="BE104" s="206"/>
      <c r="BF104" s="206"/>
      <c r="BG104" s="207"/>
      <c r="BH104" s="17"/>
      <c r="BI104" s="17"/>
      <c r="BJ104" s="17"/>
      <c r="BK104" s="17"/>
      <c r="BL104" s="16"/>
      <c r="BM104" s="16"/>
      <c r="BN104" s="16"/>
      <c r="BO104" s="16"/>
      <c r="BP104" s="17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7"/>
      <c r="CJ104" s="16"/>
    </row>
    <row r="105" spans="1:88" s="13" customFormat="1" ht="27" customHeight="1" x14ac:dyDescent="0.2">
      <c r="A105" s="142"/>
      <c r="B105" s="70" t="s">
        <v>83</v>
      </c>
      <c r="C105" s="70" t="s">
        <v>84</v>
      </c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6">
        <v>0</v>
      </c>
      <c r="V105" s="76">
        <v>0</v>
      </c>
      <c r="W105" s="6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92" t="s">
        <v>43</v>
      </c>
      <c r="AT105" s="92" t="s">
        <v>31</v>
      </c>
      <c r="AU105" s="76">
        <v>0</v>
      </c>
      <c r="AV105" s="76">
        <v>0</v>
      </c>
      <c r="AW105" s="76">
        <v>0</v>
      </c>
      <c r="AX105" s="76">
        <v>0</v>
      </c>
      <c r="AY105" s="76">
        <v>0</v>
      </c>
      <c r="AZ105" s="76">
        <v>0</v>
      </c>
      <c r="BA105" s="76">
        <v>0</v>
      </c>
      <c r="BB105" s="76">
        <v>0</v>
      </c>
      <c r="BC105" s="76">
        <v>0</v>
      </c>
      <c r="BD105" s="205" t="s">
        <v>45</v>
      </c>
      <c r="BE105" s="206"/>
      <c r="BF105" s="206"/>
      <c r="BG105" s="207"/>
      <c r="BH105" s="17"/>
      <c r="BI105" s="17"/>
      <c r="BJ105" s="17"/>
      <c r="BK105" s="17"/>
      <c r="BL105" s="16"/>
      <c r="BM105" s="16"/>
      <c r="BN105" s="16"/>
      <c r="BO105" s="16"/>
      <c r="BP105" s="17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7"/>
      <c r="CJ105" s="16"/>
    </row>
    <row r="106" spans="1:88" s="13" customFormat="1" ht="60.75" customHeight="1" x14ac:dyDescent="0.2">
      <c r="A106" s="142"/>
      <c r="B106" s="70" t="s">
        <v>62</v>
      </c>
      <c r="C106" s="70" t="s">
        <v>63</v>
      </c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6">
        <v>0</v>
      </c>
      <c r="V106" s="76">
        <v>0</v>
      </c>
      <c r="W106" s="6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92" t="s">
        <v>43</v>
      </c>
      <c r="AT106" s="92" t="s">
        <v>31</v>
      </c>
      <c r="AU106" s="76">
        <v>0</v>
      </c>
      <c r="AV106" s="76">
        <v>0</v>
      </c>
      <c r="AW106" s="76">
        <v>0</v>
      </c>
      <c r="AX106" s="76">
        <v>0</v>
      </c>
      <c r="AY106" s="76">
        <v>0</v>
      </c>
      <c r="AZ106" s="76">
        <v>0</v>
      </c>
      <c r="BA106" s="76">
        <v>0</v>
      </c>
      <c r="BB106" s="76">
        <v>0</v>
      </c>
      <c r="BC106" s="76">
        <v>0</v>
      </c>
      <c r="BD106" s="205" t="s">
        <v>45</v>
      </c>
      <c r="BE106" s="206"/>
      <c r="BF106" s="206"/>
      <c r="BG106" s="207"/>
      <c r="BH106" s="17"/>
      <c r="BI106" s="17"/>
      <c r="BJ106" s="17"/>
      <c r="BK106" s="17"/>
      <c r="BL106" s="16"/>
      <c r="BM106" s="16"/>
      <c r="BN106" s="16"/>
      <c r="BO106" s="16"/>
      <c r="BP106" s="17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7"/>
      <c r="CJ106" s="16"/>
    </row>
    <row r="107" spans="1:88" s="13" customFormat="1" ht="29.25" customHeight="1" x14ac:dyDescent="0.2">
      <c r="A107" s="142"/>
      <c r="B107" s="70" t="s">
        <v>64</v>
      </c>
      <c r="C107" s="70" t="s">
        <v>65</v>
      </c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6">
        <v>0</v>
      </c>
      <c r="V107" s="76">
        <v>0</v>
      </c>
      <c r="W107" s="6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92" t="s">
        <v>43</v>
      </c>
      <c r="AT107" s="92" t="s">
        <v>31</v>
      </c>
      <c r="AU107" s="76">
        <v>0</v>
      </c>
      <c r="AV107" s="76">
        <v>0</v>
      </c>
      <c r="AW107" s="76">
        <v>0</v>
      </c>
      <c r="AX107" s="76">
        <v>0</v>
      </c>
      <c r="AY107" s="76">
        <v>0</v>
      </c>
      <c r="AZ107" s="76">
        <v>0</v>
      </c>
      <c r="BA107" s="76">
        <v>0</v>
      </c>
      <c r="BB107" s="76">
        <v>0</v>
      </c>
      <c r="BC107" s="76">
        <v>0</v>
      </c>
      <c r="BD107" s="205" t="s">
        <v>45</v>
      </c>
      <c r="BE107" s="206"/>
      <c r="BF107" s="206"/>
      <c r="BG107" s="207"/>
      <c r="BH107" s="17"/>
      <c r="BI107" s="17"/>
      <c r="BJ107" s="17"/>
      <c r="BK107" s="17"/>
      <c r="BL107" s="16"/>
      <c r="BM107" s="16"/>
      <c r="BN107" s="16"/>
      <c r="BO107" s="16"/>
      <c r="BP107" s="17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7"/>
      <c r="CJ107" s="16"/>
    </row>
    <row r="108" spans="1:88" s="13" customFormat="1" ht="61.5" customHeight="1" x14ac:dyDescent="0.2">
      <c r="A108" s="142"/>
      <c r="B108" s="77" t="s">
        <v>13</v>
      </c>
      <c r="C108" s="77" t="s">
        <v>23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7"/>
      <c r="S108" s="78"/>
      <c r="T108" s="77"/>
      <c r="U108" s="76">
        <v>0</v>
      </c>
      <c r="V108" s="76">
        <v>0</v>
      </c>
      <c r="W108" s="78" t="s">
        <v>48</v>
      </c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7"/>
      <c r="AI108" s="78"/>
      <c r="AJ108" s="78" t="s">
        <v>134</v>
      </c>
      <c r="AK108" s="77" t="s">
        <v>134</v>
      </c>
      <c r="AL108" s="77"/>
      <c r="AM108" s="78"/>
      <c r="AN108" s="77" t="s">
        <v>45</v>
      </c>
      <c r="AO108" s="78" t="s">
        <v>59</v>
      </c>
      <c r="AP108" s="77" t="s">
        <v>45</v>
      </c>
      <c r="AQ108" s="78" t="s">
        <v>59</v>
      </c>
      <c r="AR108" s="77" t="s">
        <v>45</v>
      </c>
      <c r="AS108" s="72" t="s">
        <v>59</v>
      </c>
      <c r="AT108" s="75"/>
      <c r="AU108" s="76">
        <v>0</v>
      </c>
      <c r="AV108" s="76">
        <v>0</v>
      </c>
      <c r="AW108" s="76">
        <v>0</v>
      </c>
      <c r="AX108" s="76">
        <v>0</v>
      </c>
      <c r="AY108" s="76">
        <v>0</v>
      </c>
      <c r="AZ108" s="76">
        <v>0</v>
      </c>
      <c r="BA108" s="76">
        <v>0</v>
      </c>
      <c r="BB108" s="76">
        <v>0</v>
      </c>
      <c r="BC108" s="76">
        <v>0</v>
      </c>
      <c r="BD108" s="224" t="s">
        <v>135</v>
      </c>
      <c r="BE108" s="225"/>
      <c r="BF108" s="225"/>
      <c r="BG108" s="226"/>
      <c r="BH108" s="17"/>
      <c r="BI108" s="17"/>
      <c r="BJ108" s="17"/>
      <c r="BK108" s="17"/>
      <c r="BL108" s="16"/>
      <c r="BM108" s="16"/>
      <c r="BN108" s="16"/>
      <c r="BO108" s="16"/>
      <c r="BP108" s="17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7"/>
      <c r="CJ108" s="16"/>
    </row>
    <row r="109" spans="1:88" s="13" customFormat="1" ht="69" customHeight="1" x14ac:dyDescent="0.2">
      <c r="A109" s="142"/>
      <c r="B109" s="113" t="s">
        <v>28</v>
      </c>
      <c r="C109" s="113" t="s">
        <v>85</v>
      </c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09"/>
      <c r="S109" s="110"/>
      <c r="T109" s="109"/>
      <c r="U109" s="76">
        <v>0</v>
      </c>
      <c r="V109" s="76">
        <v>0</v>
      </c>
      <c r="W109" s="110" t="s">
        <v>48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09"/>
      <c r="AI109" s="110"/>
      <c r="AJ109" s="110"/>
      <c r="AK109" s="109" t="s">
        <v>59</v>
      </c>
      <c r="AL109" s="110"/>
      <c r="AM109" s="110"/>
      <c r="AN109" s="109" t="s">
        <v>45</v>
      </c>
      <c r="AO109" s="110" t="s">
        <v>59</v>
      </c>
      <c r="AP109" s="109"/>
      <c r="AQ109" s="110"/>
      <c r="AR109" s="110"/>
      <c r="AS109" s="72"/>
      <c r="AT109" s="75"/>
      <c r="AU109" s="76">
        <v>0</v>
      </c>
      <c r="AV109" s="76">
        <v>0</v>
      </c>
      <c r="AW109" s="76">
        <v>0</v>
      </c>
      <c r="AX109" s="76">
        <v>0</v>
      </c>
      <c r="AY109" s="76">
        <v>0</v>
      </c>
      <c r="AZ109" s="76">
        <v>0</v>
      </c>
      <c r="BA109" s="76">
        <v>0</v>
      </c>
      <c r="BB109" s="76">
        <v>0</v>
      </c>
      <c r="BC109" s="76">
        <v>0</v>
      </c>
      <c r="BD109" s="218" t="s">
        <v>132</v>
      </c>
      <c r="BE109" s="219"/>
      <c r="BF109" s="219"/>
      <c r="BG109" s="220"/>
      <c r="BH109" s="12"/>
    </row>
    <row r="110" spans="1:88" s="13" customFormat="1" ht="28.5" customHeight="1" x14ac:dyDescent="0.2">
      <c r="A110" s="142"/>
      <c r="B110" s="68"/>
      <c r="C110" s="35" t="s">
        <v>79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35"/>
      <c r="S110" s="61"/>
      <c r="T110" s="61"/>
      <c r="U110" s="76"/>
      <c r="V110" s="76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 t="s">
        <v>44</v>
      </c>
      <c r="AP110" s="35"/>
      <c r="AQ110" s="61"/>
      <c r="AR110" s="61"/>
      <c r="AS110" s="92" t="s">
        <v>31</v>
      </c>
      <c r="AT110" s="75" t="s">
        <v>48</v>
      </c>
      <c r="AU110" s="76"/>
      <c r="AV110" s="76"/>
      <c r="AW110" s="76"/>
      <c r="AX110" s="76"/>
      <c r="AY110" s="76"/>
      <c r="AZ110" s="76"/>
      <c r="BA110" s="76"/>
      <c r="BB110" s="76"/>
      <c r="BC110" s="76"/>
      <c r="BD110" s="127" t="s">
        <v>59</v>
      </c>
      <c r="BE110" s="128"/>
      <c r="BF110" s="128"/>
      <c r="BG110" s="129"/>
      <c r="BH110" s="12"/>
    </row>
    <row r="111" spans="1:88" s="13" customFormat="1" ht="70.5" customHeight="1" x14ac:dyDescent="0.2">
      <c r="A111" s="142"/>
      <c r="B111" s="70" t="s">
        <v>32</v>
      </c>
      <c r="C111" s="70" t="s">
        <v>85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35"/>
      <c r="S111" s="61"/>
      <c r="T111" s="61" t="s">
        <v>48</v>
      </c>
      <c r="U111" s="76"/>
      <c r="V111" s="76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 t="s">
        <v>44</v>
      </c>
      <c r="AL111" s="61"/>
      <c r="AM111" s="61"/>
      <c r="AN111" s="61"/>
      <c r="AO111" s="61"/>
      <c r="AP111" s="35"/>
      <c r="AQ111" s="61"/>
      <c r="AR111" s="61"/>
      <c r="AS111" s="92" t="s">
        <v>31</v>
      </c>
      <c r="AT111" s="92" t="s">
        <v>31</v>
      </c>
      <c r="AU111" s="76"/>
      <c r="AV111" s="76"/>
      <c r="AW111" s="76"/>
      <c r="AX111" s="76"/>
      <c r="AY111" s="76"/>
      <c r="AZ111" s="76"/>
      <c r="BA111" s="76"/>
      <c r="BB111" s="76"/>
      <c r="BC111" s="76"/>
      <c r="BD111" s="227" t="s">
        <v>59</v>
      </c>
      <c r="BE111" s="227"/>
      <c r="BF111" s="227"/>
      <c r="BG111" s="227"/>
      <c r="BH111" s="12"/>
    </row>
    <row r="112" spans="1:88" s="13" customFormat="1" ht="18.75" customHeight="1" x14ac:dyDescent="0.2">
      <c r="A112" s="142"/>
      <c r="B112" s="112" t="s">
        <v>115</v>
      </c>
      <c r="C112" s="112" t="s">
        <v>17</v>
      </c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36"/>
      <c r="S112" s="85"/>
      <c r="T112" s="85"/>
      <c r="U112" s="76"/>
      <c r="V112" s="76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228" t="s">
        <v>43</v>
      </c>
      <c r="AO112" s="85"/>
      <c r="AP112" s="36"/>
      <c r="AQ112" s="85"/>
      <c r="AR112" s="85"/>
      <c r="AS112" s="92" t="s">
        <v>31</v>
      </c>
      <c r="AT112" s="92" t="s">
        <v>31</v>
      </c>
      <c r="AU112" s="76"/>
      <c r="AV112" s="76"/>
      <c r="AW112" s="76"/>
      <c r="AX112" s="76"/>
      <c r="AY112" s="76"/>
      <c r="AZ112" s="76"/>
      <c r="BA112" s="76"/>
      <c r="BB112" s="76"/>
      <c r="BC112" s="76"/>
      <c r="BD112" s="121" t="s">
        <v>92</v>
      </c>
      <c r="BE112" s="122"/>
      <c r="BF112" s="122"/>
      <c r="BG112" s="123"/>
      <c r="BH112" s="12"/>
    </row>
    <row r="113" spans="1:60" s="13" customFormat="1" ht="43.5" customHeight="1" x14ac:dyDescent="0.2">
      <c r="A113" s="142"/>
      <c r="B113" s="112" t="s">
        <v>116</v>
      </c>
      <c r="C113" s="112" t="s">
        <v>34</v>
      </c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36"/>
      <c r="S113" s="85"/>
      <c r="T113" s="85"/>
      <c r="U113" s="76"/>
      <c r="V113" s="76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 t="s">
        <v>48</v>
      </c>
      <c r="AJ113" s="85"/>
      <c r="AK113" s="85"/>
      <c r="AL113" s="85"/>
      <c r="AM113" s="85"/>
      <c r="AN113" s="229"/>
      <c r="AO113" s="85"/>
      <c r="AP113" s="36"/>
      <c r="AQ113" s="85"/>
      <c r="AR113" s="85"/>
      <c r="AS113" s="92" t="s">
        <v>31</v>
      </c>
      <c r="AT113" s="92" t="s">
        <v>31</v>
      </c>
      <c r="AU113" s="76"/>
      <c r="AV113" s="76"/>
      <c r="AW113" s="76"/>
      <c r="AX113" s="76"/>
      <c r="AY113" s="76"/>
      <c r="AZ113" s="76"/>
      <c r="BA113" s="76"/>
      <c r="BB113" s="76"/>
      <c r="BC113" s="76"/>
      <c r="BD113" s="124"/>
      <c r="BE113" s="125"/>
      <c r="BF113" s="125"/>
      <c r="BG113" s="126"/>
      <c r="BH113" s="12"/>
    </row>
    <row r="114" spans="1:60" s="13" customFormat="1" ht="41.25" customHeight="1" x14ac:dyDescent="0.2">
      <c r="A114" s="142"/>
      <c r="B114" s="113" t="s">
        <v>117</v>
      </c>
      <c r="C114" s="113" t="s">
        <v>86</v>
      </c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09"/>
      <c r="S114" s="110"/>
      <c r="T114" s="110"/>
      <c r="U114" s="76"/>
      <c r="V114" s="76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 t="s">
        <v>59</v>
      </c>
      <c r="AL114" s="110" t="s">
        <v>48</v>
      </c>
      <c r="AM114" s="110"/>
      <c r="AN114" s="110"/>
      <c r="AO114" s="110"/>
      <c r="AP114" s="109" t="s">
        <v>45</v>
      </c>
      <c r="AQ114" s="110" t="s">
        <v>59</v>
      </c>
      <c r="AR114" s="110"/>
      <c r="AS114" s="92" t="s">
        <v>31</v>
      </c>
      <c r="AT114" s="92" t="s">
        <v>31</v>
      </c>
      <c r="AU114" s="76"/>
      <c r="AV114" s="76"/>
      <c r="AW114" s="76"/>
      <c r="AX114" s="76"/>
      <c r="AY114" s="76"/>
      <c r="AZ114" s="76"/>
      <c r="BA114" s="76"/>
      <c r="BB114" s="76"/>
      <c r="BC114" s="76"/>
      <c r="BD114" s="218" t="s">
        <v>133</v>
      </c>
      <c r="BE114" s="219"/>
      <c r="BF114" s="219"/>
      <c r="BG114" s="220"/>
      <c r="BH114" s="12"/>
    </row>
    <row r="115" spans="1:60" s="13" customFormat="1" ht="20.25" customHeight="1" x14ac:dyDescent="0.2">
      <c r="A115" s="142"/>
      <c r="B115" s="98"/>
      <c r="C115" s="70" t="s">
        <v>79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68"/>
      <c r="S115" s="100"/>
      <c r="T115" s="100"/>
      <c r="U115" s="76"/>
      <c r="V115" s="76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35"/>
      <c r="AQ115" s="61" t="s">
        <v>44</v>
      </c>
      <c r="AR115" s="61"/>
      <c r="AS115" s="92"/>
      <c r="AT115" s="92"/>
      <c r="AU115" s="76"/>
      <c r="AV115" s="76"/>
      <c r="AW115" s="76"/>
      <c r="AX115" s="76"/>
      <c r="AY115" s="76"/>
      <c r="AZ115" s="76"/>
      <c r="BA115" s="76"/>
      <c r="BB115" s="76"/>
      <c r="BC115" s="76"/>
      <c r="BD115" s="127" t="s">
        <v>59</v>
      </c>
      <c r="BE115" s="128"/>
      <c r="BF115" s="128"/>
      <c r="BG115" s="129"/>
      <c r="BH115" s="12"/>
    </row>
    <row r="116" spans="1:60" s="13" customFormat="1" ht="44.25" customHeight="1" x14ac:dyDescent="0.2">
      <c r="A116" s="142"/>
      <c r="B116" s="70" t="s">
        <v>118</v>
      </c>
      <c r="C116" s="70" t="s">
        <v>86</v>
      </c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35"/>
      <c r="S116" s="61"/>
      <c r="T116" s="61"/>
      <c r="U116" s="76"/>
      <c r="V116" s="76"/>
      <c r="W116" s="61"/>
      <c r="X116" s="61"/>
      <c r="Y116" s="61"/>
      <c r="Z116" s="61"/>
      <c r="AA116" s="61" t="s">
        <v>48</v>
      </c>
      <c r="AB116" s="61"/>
      <c r="AC116" s="61"/>
      <c r="AD116" s="61"/>
      <c r="AE116" s="61"/>
      <c r="AF116" s="61"/>
      <c r="AG116" s="61"/>
      <c r="AH116" s="61"/>
      <c r="AI116" s="61"/>
      <c r="AJ116" s="61"/>
      <c r="AK116" s="61" t="s">
        <v>44</v>
      </c>
      <c r="AL116" s="61"/>
      <c r="AM116" s="61"/>
      <c r="AN116" s="61"/>
      <c r="AO116" s="61"/>
      <c r="AP116" s="35"/>
      <c r="AQ116" s="61"/>
      <c r="AR116" s="61"/>
      <c r="AS116" s="92" t="s">
        <v>31</v>
      </c>
      <c r="AT116" s="92" t="s">
        <v>31</v>
      </c>
      <c r="AU116" s="76"/>
      <c r="AV116" s="76"/>
      <c r="AW116" s="76"/>
      <c r="AX116" s="76"/>
      <c r="AY116" s="76"/>
      <c r="AZ116" s="76"/>
      <c r="BA116" s="76"/>
      <c r="BB116" s="76"/>
      <c r="BC116" s="76"/>
      <c r="BD116" s="127" t="s">
        <v>59</v>
      </c>
      <c r="BE116" s="128"/>
      <c r="BF116" s="128"/>
      <c r="BG116" s="129"/>
      <c r="BH116" s="12"/>
    </row>
    <row r="117" spans="1:60" s="13" customFormat="1" ht="24" customHeight="1" x14ac:dyDescent="0.2">
      <c r="A117" s="79"/>
      <c r="B117" s="36" t="s">
        <v>129</v>
      </c>
      <c r="C117" s="36" t="s">
        <v>17</v>
      </c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76">
        <v>0</v>
      </c>
      <c r="V117" s="76">
        <v>0</v>
      </c>
      <c r="W117" s="85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119" t="s">
        <v>43</v>
      </c>
      <c r="AQ117" s="36"/>
      <c r="AR117" s="36"/>
      <c r="AS117" s="92" t="s">
        <v>48</v>
      </c>
      <c r="AT117" s="92" t="s">
        <v>31</v>
      </c>
      <c r="AU117" s="76">
        <v>0</v>
      </c>
      <c r="AV117" s="76">
        <v>0</v>
      </c>
      <c r="AW117" s="76">
        <v>0</v>
      </c>
      <c r="AX117" s="76">
        <v>0</v>
      </c>
      <c r="AY117" s="76">
        <v>0</v>
      </c>
      <c r="AZ117" s="76">
        <v>0</v>
      </c>
      <c r="BA117" s="76">
        <v>0</v>
      </c>
      <c r="BB117" s="76">
        <v>0</v>
      </c>
      <c r="BC117" s="76">
        <v>0</v>
      </c>
      <c r="BD117" s="121" t="s">
        <v>92</v>
      </c>
      <c r="BE117" s="122"/>
      <c r="BF117" s="122"/>
      <c r="BG117" s="123"/>
      <c r="BH117" s="12"/>
    </row>
    <row r="118" spans="1:60" s="13" customFormat="1" ht="44.25" customHeight="1" x14ac:dyDescent="0.2">
      <c r="A118" s="79"/>
      <c r="B118" s="36" t="s">
        <v>120</v>
      </c>
      <c r="C118" s="36" t="s">
        <v>34</v>
      </c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76"/>
      <c r="V118" s="76"/>
      <c r="W118" s="85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120"/>
      <c r="AQ118" s="36"/>
      <c r="AR118" s="36"/>
      <c r="AS118" s="92"/>
      <c r="AT118" s="92"/>
      <c r="AU118" s="76"/>
      <c r="AV118" s="76"/>
      <c r="AW118" s="76"/>
      <c r="AX118" s="76"/>
      <c r="AY118" s="76"/>
      <c r="AZ118" s="76"/>
      <c r="BA118" s="76"/>
      <c r="BB118" s="76"/>
      <c r="BC118" s="76"/>
      <c r="BD118" s="124"/>
      <c r="BE118" s="125"/>
      <c r="BF118" s="125"/>
      <c r="BG118" s="126"/>
      <c r="BH118" s="12"/>
    </row>
    <row r="119" spans="1:60" s="13" customFormat="1" ht="33.75" customHeight="1" x14ac:dyDescent="0.2">
      <c r="A119" s="80"/>
      <c r="B119" s="113" t="s">
        <v>121</v>
      </c>
      <c r="C119" s="113" t="s">
        <v>122</v>
      </c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76">
        <v>0</v>
      </c>
      <c r="V119" s="76">
        <v>0</v>
      </c>
      <c r="W119" s="110" t="s">
        <v>48</v>
      </c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3"/>
      <c r="AI119" s="114"/>
      <c r="AJ119" s="114" t="s">
        <v>59</v>
      </c>
      <c r="AK119" s="114"/>
      <c r="AL119" s="113"/>
      <c r="AM119" s="114" t="s">
        <v>48</v>
      </c>
      <c r="AN119" s="114" t="s">
        <v>48</v>
      </c>
      <c r="AO119" s="114"/>
      <c r="AP119" s="114"/>
      <c r="AQ119" s="114"/>
      <c r="AR119" s="114"/>
      <c r="AS119" s="75" t="s">
        <v>59</v>
      </c>
      <c r="AT119" s="92" t="s">
        <v>31</v>
      </c>
      <c r="AU119" s="76">
        <v>0</v>
      </c>
      <c r="AV119" s="76">
        <v>0</v>
      </c>
      <c r="AW119" s="76">
        <v>0</v>
      </c>
      <c r="AX119" s="76">
        <v>0</v>
      </c>
      <c r="AY119" s="76">
        <v>0</v>
      </c>
      <c r="AZ119" s="76">
        <v>0</v>
      </c>
      <c r="BA119" s="76">
        <v>0</v>
      </c>
      <c r="BB119" s="76">
        <v>0</v>
      </c>
      <c r="BC119" s="76">
        <v>0</v>
      </c>
      <c r="BD119" s="218" t="s">
        <v>133</v>
      </c>
      <c r="BE119" s="219"/>
      <c r="BF119" s="219"/>
      <c r="BG119" s="220"/>
      <c r="BH119" s="12"/>
    </row>
    <row r="120" spans="1:60" s="13" customFormat="1" ht="22.5" customHeight="1" x14ac:dyDescent="0.2">
      <c r="A120" s="80"/>
      <c r="B120" s="70"/>
      <c r="C120" s="70" t="s">
        <v>79</v>
      </c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76"/>
      <c r="V120" s="76"/>
      <c r="W120" s="61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92" t="s">
        <v>44</v>
      </c>
      <c r="AT120" s="92" t="s">
        <v>31</v>
      </c>
      <c r="AU120" s="76"/>
      <c r="AV120" s="76"/>
      <c r="AW120" s="76"/>
      <c r="AX120" s="76"/>
      <c r="AY120" s="76"/>
      <c r="AZ120" s="76"/>
      <c r="BA120" s="76"/>
      <c r="BB120" s="76"/>
      <c r="BC120" s="76"/>
      <c r="BD120" s="127" t="s">
        <v>59</v>
      </c>
      <c r="BE120" s="128"/>
      <c r="BF120" s="128"/>
      <c r="BG120" s="129"/>
      <c r="BH120" s="12"/>
    </row>
    <row r="121" spans="1:60" s="13" customFormat="1" ht="33" customHeight="1" x14ac:dyDescent="0.2">
      <c r="A121" s="80"/>
      <c r="B121" s="70" t="s">
        <v>30</v>
      </c>
      <c r="C121" s="70" t="s">
        <v>87</v>
      </c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6">
        <v>0</v>
      </c>
      <c r="V121" s="76">
        <v>0</v>
      </c>
      <c r="W121" s="61"/>
      <c r="X121" s="41"/>
      <c r="Y121" s="41"/>
      <c r="Z121" s="41"/>
      <c r="AA121" s="41"/>
      <c r="AB121" s="41"/>
      <c r="AC121" s="41"/>
      <c r="AD121" s="41"/>
      <c r="AE121" s="41"/>
      <c r="AF121" s="41" t="s">
        <v>48</v>
      </c>
      <c r="AG121" s="41"/>
      <c r="AH121" s="41"/>
      <c r="AI121" s="41"/>
      <c r="AJ121" s="41" t="s">
        <v>44</v>
      </c>
      <c r="AK121" s="41"/>
      <c r="AL121" s="41"/>
      <c r="AM121" s="41" t="s">
        <v>48</v>
      </c>
      <c r="AN121" s="41" t="s">
        <v>48</v>
      </c>
      <c r="AO121" s="41"/>
      <c r="AP121" s="41"/>
      <c r="AQ121" s="41"/>
      <c r="AR121" s="41"/>
      <c r="AS121" s="92" t="s">
        <v>31</v>
      </c>
      <c r="AT121" s="92" t="s">
        <v>31</v>
      </c>
      <c r="AU121" s="76">
        <v>0</v>
      </c>
      <c r="AV121" s="76">
        <v>0</v>
      </c>
      <c r="AW121" s="76">
        <v>0</v>
      </c>
      <c r="AX121" s="76">
        <v>0</v>
      </c>
      <c r="AY121" s="76">
        <v>0</v>
      </c>
      <c r="AZ121" s="76">
        <v>0</v>
      </c>
      <c r="BA121" s="76">
        <v>0</v>
      </c>
      <c r="BB121" s="76">
        <v>0</v>
      </c>
      <c r="BC121" s="76">
        <v>0</v>
      </c>
      <c r="BD121" s="215" t="s">
        <v>59</v>
      </c>
      <c r="BE121" s="216"/>
      <c r="BF121" s="216"/>
      <c r="BG121" s="217"/>
      <c r="BH121" s="12"/>
    </row>
    <row r="122" spans="1:60" s="13" customFormat="1" ht="33" customHeight="1" x14ac:dyDescent="0.2">
      <c r="A122" s="80"/>
      <c r="B122" s="112" t="s">
        <v>130</v>
      </c>
      <c r="C122" s="112" t="s">
        <v>17</v>
      </c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76"/>
      <c r="V122" s="76"/>
      <c r="W122" s="85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119" t="s">
        <v>43</v>
      </c>
      <c r="AS122" s="92"/>
      <c r="AT122" s="92"/>
      <c r="AU122" s="76"/>
      <c r="AV122" s="76"/>
      <c r="AW122" s="76"/>
      <c r="AX122" s="76"/>
      <c r="AY122" s="76"/>
      <c r="AZ122" s="76"/>
      <c r="BA122" s="76"/>
      <c r="BB122" s="76"/>
      <c r="BC122" s="76"/>
      <c r="BD122" s="121" t="s">
        <v>45</v>
      </c>
      <c r="BE122" s="122"/>
      <c r="BF122" s="122"/>
      <c r="BG122" s="123"/>
      <c r="BH122" s="12"/>
    </row>
    <row r="123" spans="1:60" s="13" customFormat="1" ht="48" customHeight="1" x14ac:dyDescent="0.2">
      <c r="A123" s="80"/>
      <c r="B123" s="112" t="s">
        <v>131</v>
      </c>
      <c r="C123" s="112" t="s">
        <v>34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76"/>
      <c r="V123" s="76"/>
      <c r="W123" s="85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120"/>
      <c r="AS123" s="92"/>
      <c r="AT123" s="92"/>
      <c r="AU123" s="76"/>
      <c r="AV123" s="76"/>
      <c r="AW123" s="76"/>
      <c r="AX123" s="76"/>
      <c r="AY123" s="76"/>
      <c r="AZ123" s="76"/>
      <c r="BA123" s="76"/>
      <c r="BB123" s="76"/>
      <c r="BC123" s="76"/>
      <c r="BD123" s="124"/>
      <c r="BE123" s="125"/>
      <c r="BF123" s="125"/>
      <c r="BG123" s="126"/>
      <c r="BH123" s="12"/>
    </row>
    <row r="124" spans="1:60" s="13" customFormat="1" ht="54" customHeight="1" x14ac:dyDescent="0.2">
      <c r="A124" s="80"/>
      <c r="B124" s="113" t="s">
        <v>126</v>
      </c>
      <c r="C124" s="113" t="s">
        <v>88</v>
      </c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76">
        <v>0</v>
      </c>
      <c r="V124" s="76">
        <v>0</v>
      </c>
      <c r="W124" s="110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 t="s">
        <v>59</v>
      </c>
      <c r="AK124" s="109"/>
      <c r="AL124" s="109"/>
      <c r="AM124" s="109"/>
      <c r="AN124" s="109" t="s">
        <v>48</v>
      </c>
      <c r="AO124" s="109"/>
      <c r="AP124" s="109"/>
      <c r="AQ124" s="109"/>
      <c r="AR124" s="109"/>
      <c r="AS124" s="92" t="s">
        <v>31</v>
      </c>
      <c r="AT124" s="92" t="s">
        <v>31</v>
      </c>
      <c r="AU124" s="76">
        <v>0</v>
      </c>
      <c r="AV124" s="76">
        <v>0</v>
      </c>
      <c r="AW124" s="76">
        <v>0</v>
      </c>
      <c r="AX124" s="76">
        <v>0</v>
      </c>
      <c r="AY124" s="76">
        <v>0</v>
      </c>
      <c r="AZ124" s="76">
        <v>0</v>
      </c>
      <c r="BA124" s="76">
        <v>0</v>
      </c>
      <c r="BB124" s="76">
        <v>0</v>
      </c>
      <c r="BC124" s="76">
        <v>0</v>
      </c>
      <c r="BD124" s="218" t="s">
        <v>59</v>
      </c>
      <c r="BE124" s="219"/>
      <c r="BF124" s="219"/>
      <c r="BG124" s="220"/>
      <c r="BH124" s="12"/>
    </row>
    <row r="125" spans="1:60" s="13" customFormat="1" ht="54" customHeight="1" x14ac:dyDescent="0.2">
      <c r="A125" s="80"/>
      <c r="B125" s="70" t="s">
        <v>127</v>
      </c>
      <c r="C125" s="70" t="s">
        <v>89</v>
      </c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76"/>
      <c r="V125" s="76"/>
      <c r="W125" s="100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35" t="s">
        <v>44</v>
      </c>
      <c r="AK125" s="68"/>
      <c r="AL125" s="68"/>
      <c r="AM125" s="68"/>
      <c r="AN125" s="68"/>
      <c r="AO125" s="68"/>
      <c r="AP125" s="68"/>
      <c r="AQ125" s="68"/>
      <c r="AR125" s="68"/>
      <c r="AS125" s="92"/>
      <c r="AT125" s="92"/>
      <c r="AU125" s="76"/>
      <c r="AV125" s="76"/>
      <c r="AW125" s="76"/>
      <c r="AX125" s="76"/>
      <c r="AY125" s="76"/>
      <c r="AZ125" s="76"/>
      <c r="BA125" s="76"/>
      <c r="BB125" s="76"/>
      <c r="BC125" s="76"/>
      <c r="BD125" s="127" t="s">
        <v>59</v>
      </c>
      <c r="BE125" s="128"/>
      <c r="BF125" s="128"/>
      <c r="BG125" s="129"/>
      <c r="BH125" s="12"/>
    </row>
    <row r="126" spans="1:60" s="13" customFormat="1" ht="72" customHeight="1" x14ac:dyDescent="0.2">
      <c r="A126" s="56"/>
      <c r="B126" s="147" t="s">
        <v>42</v>
      </c>
      <c r="C126" s="147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7"/>
      <c r="Q126" s="118"/>
      <c r="R126" s="117"/>
      <c r="S126" s="117"/>
      <c r="T126" s="117"/>
      <c r="U126" s="76">
        <v>0</v>
      </c>
      <c r="V126" s="76">
        <v>0</v>
      </c>
      <c r="W126" s="118" t="s">
        <v>48</v>
      </c>
      <c r="X126" s="117" t="s">
        <v>48</v>
      </c>
      <c r="Y126" s="118"/>
      <c r="Z126" s="118"/>
      <c r="AA126" s="118"/>
      <c r="AB126" s="118"/>
      <c r="AC126" s="118"/>
      <c r="AD126" s="117" t="s">
        <v>45</v>
      </c>
      <c r="AE126" s="117"/>
      <c r="AF126" s="117"/>
      <c r="AG126" s="117" t="s">
        <v>45</v>
      </c>
      <c r="AH126" s="117"/>
      <c r="AI126" s="117"/>
      <c r="AJ126" s="118" t="s">
        <v>134</v>
      </c>
      <c r="AK126" s="117" t="s">
        <v>134</v>
      </c>
      <c r="AL126" s="117"/>
      <c r="AM126" s="117"/>
      <c r="AN126" s="117" t="s">
        <v>45</v>
      </c>
      <c r="AO126" s="117" t="s">
        <v>59</v>
      </c>
      <c r="AP126" s="117" t="s">
        <v>45</v>
      </c>
      <c r="AQ126" s="118" t="s">
        <v>59</v>
      </c>
      <c r="AR126" s="117" t="s">
        <v>45</v>
      </c>
      <c r="AS126" s="72" t="s">
        <v>137</v>
      </c>
      <c r="AT126" s="75" t="s">
        <v>59</v>
      </c>
      <c r="AU126" s="76">
        <v>0</v>
      </c>
      <c r="AV126" s="76">
        <v>0</v>
      </c>
      <c r="AW126" s="76">
        <v>0</v>
      </c>
      <c r="AX126" s="76">
        <v>0</v>
      </c>
      <c r="AY126" s="76">
        <v>0</v>
      </c>
      <c r="AZ126" s="76">
        <v>0</v>
      </c>
      <c r="BA126" s="76">
        <v>0</v>
      </c>
      <c r="BB126" s="76">
        <v>0</v>
      </c>
      <c r="BC126" s="76">
        <v>0</v>
      </c>
      <c r="BD126" s="221" t="s">
        <v>136</v>
      </c>
      <c r="BE126" s="222"/>
      <c r="BF126" s="222"/>
      <c r="BG126" s="223"/>
      <c r="BH126" s="12"/>
    </row>
    <row r="127" spans="1:60" s="13" customFormat="1" ht="18.75" customHeight="1" x14ac:dyDescent="0.2">
      <c r="A127" s="46"/>
      <c r="B127" s="146"/>
      <c r="C127" s="146"/>
      <c r="D127" s="42"/>
      <c r="E127" s="42"/>
      <c r="F127" s="42"/>
      <c r="G127" s="43"/>
      <c r="H127" s="42"/>
      <c r="I127" s="44">
        <v>0</v>
      </c>
      <c r="J127" s="45" t="s">
        <v>39</v>
      </c>
      <c r="K127" s="45"/>
      <c r="L127" s="45"/>
      <c r="M127" s="45"/>
      <c r="N127" s="45"/>
      <c r="O127" s="45"/>
      <c r="P127" s="46"/>
      <c r="Q127" s="47"/>
      <c r="R127" s="47"/>
      <c r="S127" s="47"/>
      <c r="T127" s="48"/>
      <c r="U127" s="47"/>
      <c r="V127" s="47"/>
      <c r="W127" s="47"/>
      <c r="X127" s="47"/>
      <c r="Y127" s="48"/>
      <c r="Z127" s="47"/>
      <c r="AA127" s="47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50"/>
      <c r="BF127" s="51"/>
      <c r="BG127" s="49"/>
      <c r="BH127" s="12"/>
    </row>
    <row r="128" spans="1:60" s="13" customFormat="1" ht="18.75" customHeight="1" x14ac:dyDescent="0.2">
      <c r="A128" s="46"/>
      <c r="B128" s="146"/>
      <c r="C128" s="146"/>
      <c r="D128" s="49"/>
      <c r="E128" s="49"/>
      <c r="F128" s="49"/>
      <c r="G128" s="49"/>
      <c r="H128" s="44"/>
      <c r="I128" s="45"/>
      <c r="J128" s="45"/>
      <c r="K128" s="45"/>
      <c r="L128" s="45"/>
      <c r="M128" s="45"/>
      <c r="N128" s="45"/>
      <c r="O128" s="140" t="s">
        <v>138</v>
      </c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49"/>
      <c r="AY128" s="49"/>
      <c r="AZ128" s="49"/>
      <c r="BA128" s="49"/>
      <c r="BB128" s="49"/>
      <c r="BC128" s="49"/>
      <c r="BD128" s="49"/>
      <c r="BE128" s="52"/>
      <c r="BF128" s="53"/>
      <c r="BG128" s="49"/>
      <c r="BH128" s="12"/>
    </row>
    <row r="129" spans="1:60" s="13" customFormat="1" ht="33.75" customHeight="1" x14ac:dyDescent="0.2">
      <c r="A129" s="46"/>
      <c r="B129" s="146"/>
      <c r="C129" s="146"/>
      <c r="D129" s="49"/>
      <c r="E129" s="49"/>
      <c r="F129" s="49"/>
      <c r="G129" s="49"/>
      <c r="H129"/>
      <c r="I129"/>
      <c r="J129"/>
      <c r="K129"/>
      <c r="L129"/>
      <c r="M129"/>
      <c r="N129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49"/>
      <c r="AY129" s="49"/>
      <c r="AZ129" s="49"/>
      <c r="BA129" s="49"/>
      <c r="BB129" s="49"/>
      <c r="BC129" s="49"/>
      <c r="BD129" s="49"/>
      <c r="BE129" s="52"/>
      <c r="BF129" s="53"/>
      <c r="BG129" s="49"/>
      <c r="BH129" s="12"/>
    </row>
    <row r="130" spans="1:60" s="13" customFormat="1" ht="18.75" customHeight="1" x14ac:dyDescent="0.2">
      <c r="A130" s="54"/>
      <c r="B130" s="146"/>
      <c r="C130" s="146"/>
      <c r="D130" s="49"/>
      <c r="E130" s="49"/>
      <c r="F130" s="49"/>
      <c r="G130" s="49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 s="45"/>
      <c r="AN130" s="45"/>
      <c r="AO130" s="45"/>
      <c r="AP130" s="49"/>
      <c r="AQ130" s="49"/>
      <c r="AR130" s="49"/>
      <c r="AS130" s="49"/>
      <c r="AT130" s="49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55"/>
      <c r="BF130" s="56"/>
      <c r="BG130" s="49"/>
      <c r="BH130" s="12"/>
    </row>
    <row r="131" spans="1:60" s="13" customFormat="1" ht="18.7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12"/>
    </row>
    <row r="132" spans="1:60" s="13" customFormat="1" ht="18.7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12"/>
    </row>
    <row r="133" spans="1:60" s="13" customFormat="1" ht="41.2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12"/>
      <c r="BH133" s="12"/>
    </row>
    <row r="134" spans="1:60" s="13" customFormat="1" ht="41.2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12"/>
      <c r="BH134" s="12"/>
    </row>
    <row r="135" spans="1:60" s="13" customFormat="1" ht="41.2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12"/>
      <c r="BH135" s="12"/>
    </row>
    <row r="136" spans="1:60" s="13" customFormat="1" ht="41.2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12"/>
      <c r="BH136" s="12"/>
    </row>
    <row r="137" spans="1:60" s="13" customFormat="1" ht="41.2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12"/>
      <c r="BH137" s="12"/>
    </row>
    <row r="138" spans="1:60" s="13" customFormat="1" ht="41.2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12"/>
      <c r="BH138" s="12"/>
    </row>
    <row r="139" spans="1:60" s="13" customFormat="1" ht="41.2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12"/>
      <c r="BH139" s="12"/>
    </row>
    <row r="140" spans="1:60" s="13" customFormat="1" ht="41.2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12"/>
      <c r="BH140" s="12"/>
    </row>
    <row r="141" spans="1:60" s="13" customFormat="1" ht="41.2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12"/>
      <c r="BH141" s="12"/>
    </row>
    <row r="142" spans="1:60" s="13" customFormat="1" ht="41.2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12"/>
      <c r="BH142" s="12"/>
    </row>
    <row r="143" spans="1:60" s="13" customFormat="1" ht="41.2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12"/>
      <c r="BH143" s="12"/>
    </row>
    <row r="144" spans="1:60" s="13" customFormat="1" ht="41.2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12"/>
      <c r="BH144" s="12"/>
    </row>
    <row r="145" spans="1:60" s="13" customFormat="1" ht="41.2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12"/>
      <c r="BH145" s="12"/>
    </row>
    <row r="146" spans="1:60" s="13" customFormat="1" ht="41.2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12"/>
      <c r="BH146" s="12"/>
    </row>
    <row r="147" spans="1:60" s="13" customFormat="1" ht="41.2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12"/>
      <c r="BH147" s="12"/>
    </row>
    <row r="148" spans="1:60" s="13" customFormat="1" ht="41.2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12"/>
      <c r="BH148" s="12"/>
    </row>
    <row r="149" spans="1:60" s="13" customFormat="1" ht="41.2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12"/>
      <c r="BH149" s="12"/>
    </row>
    <row r="150" spans="1:60" s="13" customFormat="1" ht="41.2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12"/>
      <c r="BH150" s="12"/>
    </row>
    <row r="151" spans="1:60" s="13" customFormat="1" ht="41.2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12"/>
      <c r="BH151" s="12"/>
    </row>
    <row r="152" spans="1:60" s="13" customFormat="1" ht="41.2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12"/>
      <c r="BH152" s="12"/>
    </row>
    <row r="153" spans="1:60" s="13" customFormat="1" ht="41.2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12"/>
      <c r="BH153" s="12"/>
    </row>
    <row r="154" spans="1:60" s="13" customFormat="1" ht="41.2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12"/>
      <c r="BH154" s="12"/>
    </row>
    <row r="155" spans="1:60" s="13" customFormat="1" ht="41.2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12"/>
      <c r="BH155" s="12"/>
    </row>
    <row r="156" spans="1:60" s="13" customFormat="1" ht="41.2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12"/>
      <c r="BH156" s="12"/>
    </row>
    <row r="157" spans="1:60" s="13" customFormat="1" ht="41.2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12"/>
      <c r="BH157" s="12"/>
    </row>
    <row r="158" spans="1:60" s="13" customFormat="1" ht="41.2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12"/>
      <c r="BH158" s="12"/>
    </row>
    <row r="159" spans="1:60" s="13" customFormat="1" ht="41.2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12"/>
      <c r="BH159" s="12"/>
    </row>
    <row r="160" spans="1:60" s="13" customFormat="1" ht="41.2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12"/>
      <c r="BH160" s="12"/>
    </row>
    <row r="161" spans="1:60" s="13" customFormat="1" ht="41.2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12"/>
      <c r="BH161" s="12"/>
    </row>
    <row r="162" spans="1:60" s="13" customFormat="1" ht="41.2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12"/>
      <c r="BH162" s="12"/>
    </row>
    <row r="163" spans="1:60" s="13" customFormat="1" ht="41.2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12"/>
      <c r="BH163" s="12"/>
    </row>
    <row r="164" spans="1:60" s="13" customFormat="1" ht="41.2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12"/>
      <c r="BH164" s="12"/>
    </row>
    <row r="165" spans="1:60" s="13" customFormat="1" ht="41.2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12"/>
      <c r="BH165" s="12"/>
    </row>
    <row r="166" spans="1:60" s="13" customFormat="1" ht="41.2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12"/>
      <c r="BH166" s="12"/>
    </row>
    <row r="167" spans="1:60" s="13" customFormat="1" ht="41.2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12"/>
      <c r="BH167" s="12"/>
    </row>
    <row r="168" spans="1:60" s="13" customFormat="1" ht="41.2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12"/>
      <c r="BH168" s="12"/>
    </row>
    <row r="169" spans="1:60" s="13" customFormat="1" ht="41.2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12"/>
      <c r="BH169" s="12"/>
    </row>
    <row r="170" spans="1:60" s="13" customFormat="1" ht="41.2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12"/>
      <c r="BH170" s="12"/>
    </row>
    <row r="171" spans="1:60" s="13" customFormat="1" ht="41.2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12"/>
      <c r="BH171" s="12"/>
    </row>
    <row r="172" spans="1:60" s="13" customFormat="1" ht="41.25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12"/>
      <c r="BH172" s="12"/>
    </row>
    <row r="173" spans="1:60" s="13" customFormat="1" ht="41.25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12"/>
      <c r="BH173" s="12"/>
    </row>
    <row r="174" spans="1:60" s="13" customFormat="1" ht="41.25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s="13" customFormat="1" ht="41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s="13" customFormat="1" ht="41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</row>
    <row r="190" spans="1:60" s="13" customFormat="1" ht="41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</row>
    <row r="191" spans="1:60" s="13" customFormat="1" ht="41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</row>
    <row r="192" spans="1:60" s="13" customFormat="1" ht="41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s="13" customFormat="1" ht="41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</row>
    <row r="202" spans="1:60" s="13" customFormat="1" ht="41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</row>
    <row r="203" spans="1:60" s="13" customFormat="1" ht="41.2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</row>
    <row r="204" spans="1:60" s="13" customFormat="1" ht="41.2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</row>
    <row r="205" spans="1:60" s="13" customFormat="1" ht="41.2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</row>
    <row r="206" spans="1:60" s="13" customFormat="1" ht="41.2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</row>
    <row r="207" spans="1:60" s="13" customFormat="1" ht="41.2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</row>
    <row r="208" spans="1:60" s="13" customFormat="1" ht="41.2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</row>
    <row r="209" spans="1:60" s="13" customFormat="1" ht="41.2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</row>
    <row r="210" spans="1:60" s="13" customFormat="1" ht="41.2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</row>
    <row r="211" spans="1:60" ht="41.25" customHeight="1" x14ac:dyDescent="0.2"/>
    <row r="212" spans="1:60" ht="41.25" customHeight="1" x14ac:dyDescent="0.2"/>
    <row r="213" spans="1:60" ht="41.25" customHeight="1" x14ac:dyDescent="0.2"/>
    <row r="214" spans="1:60" ht="41.25" customHeight="1" x14ac:dyDescent="0.2"/>
    <row r="215" spans="1:60" ht="41.25" customHeight="1" x14ac:dyDescent="0.2"/>
    <row r="216" spans="1:60" ht="41.25" customHeight="1" x14ac:dyDescent="0.2"/>
    <row r="217" spans="1:60" ht="41.25" customHeight="1" x14ac:dyDescent="0.2"/>
    <row r="218" spans="1:60" ht="41.25" customHeight="1" x14ac:dyDescent="0.2"/>
    <row r="219" spans="1:60" ht="41.25" customHeight="1" x14ac:dyDescent="0.2"/>
  </sheetData>
  <mergeCells count="152">
    <mergeCell ref="BD126:BG126"/>
    <mergeCell ref="BD120:BG120"/>
    <mergeCell ref="BD105:BG105"/>
    <mergeCell ref="BD106:BG106"/>
    <mergeCell ref="BD107:BG107"/>
    <mergeCell ref="BD108:BG108"/>
    <mergeCell ref="BD109:BG109"/>
    <mergeCell ref="BD110:BG110"/>
    <mergeCell ref="BD111:BG111"/>
    <mergeCell ref="BD115:BG115"/>
    <mergeCell ref="BD112:BG113"/>
    <mergeCell ref="BD114:BG114"/>
    <mergeCell ref="BD116:BG116"/>
    <mergeCell ref="BD117:BG118"/>
    <mergeCell ref="BD119:BG119"/>
    <mergeCell ref="E92:G92"/>
    <mergeCell ref="W92:Y92"/>
    <mergeCell ref="BD94:BG94"/>
    <mergeCell ref="BD95:BG95"/>
    <mergeCell ref="BD96:BG96"/>
    <mergeCell ref="BD97:BG97"/>
    <mergeCell ref="BD98:BG98"/>
    <mergeCell ref="BD102:BG102"/>
    <mergeCell ref="BD100:BG100"/>
    <mergeCell ref="A33:A35"/>
    <mergeCell ref="C44:C45"/>
    <mergeCell ref="B44:B45"/>
    <mergeCell ref="B46:B47"/>
    <mergeCell ref="C46:C47"/>
    <mergeCell ref="B48:B49"/>
    <mergeCell ref="C48:C49"/>
    <mergeCell ref="B50:B51"/>
    <mergeCell ref="C50:C51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C20:P20"/>
    <mergeCell ref="B21:Q21"/>
    <mergeCell ref="A87:A88"/>
    <mergeCell ref="A89:A91"/>
    <mergeCell ref="B25:BD25"/>
    <mergeCell ref="D33:D35"/>
    <mergeCell ref="E34:BG34"/>
    <mergeCell ref="B33:B35"/>
    <mergeCell ref="C33:C35"/>
    <mergeCell ref="BH92:BH93"/>
    <mergeCell ref="C64:C65"/>
    <mergeCell ref="C60:C61"/>
    <mergeCell ref="C82:C83"/>
    <mergeCell ref="B92:B94"/>
    <mergeCell ref="C92:C94"/>
    <mergeCell ref="B56:B57"/>
    <mergeCell ref="A36:A43"/>
    <mergeCell ref="T89:X89"/>
    <mergeCell ref="C32:W32"/>
    <mergeCell ref="B60:B61"/>
    <mergeCell ref="B54:B55"/>
    <mergeCell ref="C54:C55"/>
    <mergeCell ref="C91:V91"/>
    <mergeCell ref="F33:H33"/>
    <mergeCell ref="AS32:BE32"/>
    <mergeCell ref="AQ29:BD29"/>
    <mergeCell ref="C84:C85"/>
    <mergeCell ref="B82:B83"/>
    <mergeCell ref="B58:B59"/>
    <mergeCell ref="C58:C59"/>
    <mergeCell ref="B52:B53"/>
    <mergeCell ref="C52:C53"/>
    <mergeCell ref="C56:C57"/>
    <mergeCell ref="AP30:BE30"/>
    <mergeCell ref="AQ31:BD31"/>
    <mergeCell ref="J33:L33"/>
    <mergeCell ref="N33:Q33"/>
    <mergeCell ref="R33:U33"/>
    <mergeCell ref="AB33:AC33"/>
    <mergeCell ref="AE33:AH33"/>
    <mergeCell ref="AJ33:AL33"/>
    <mergeCell ref="AN33:AQ33"/>
    <mergeCell ref="AR33:AU33"/>
    <mergeCell ref="AW33:AY33"/>
    <mergeCell ref="B15:BD15"/>
    <mergeCell ref="H16:AM16"/>
    <mergeCell ref="C19:P19"/>
    <mergeCell ref="C42:C43"/>
    <mergeCell ref="B42:B43"/>
    <mergeCell ref="B40:B41"/>
    <mergeCell ref="C40:C41"/>
    <mergeCell ref="B38:B39"/>
    <mergeCell ref="C38:C39"/>
    <mergeCell ref="C22:P22"/>
    <mergeCell ref="W22:BC22"/>
    <mergeCell ref="AS23:BC23"/>
    <mergeCell ref="W24:BC24"/>
    <mergeCell ref="X33:Z33"/>
    <mergeCell ref="B36:B37"/>
    <mergeCell ref="C36:C37"/>
    <mergeCell ref="AN16:BA16"/>
    <mergeCell ref="O128:AW129"/>
    <mergeCell ref="A95:A116"/>
    <mergeCell ref="D93:BG93"/>
    <mergeCell ref="B127:B130"/>
    <mergeCell ref="C127:C130"/>
    <mergeCell ref="B126:C126"/>
    <mergeCell ref="A92:A94"/>
    <mergeCell ref="B62:B63"/>
    <mergeCell ref="B70:B71"/>
    <mergeCell ref="C70:C71"/>
    <mergeCell ref="B72:B73"/>
    <mergeCell ref="C72:C73"/>
    <mergeCell ref="B76:B77"/>
    <mergeCell ref="C76:C77"/>
    <mergeCell ref="B78:B79"/>
    <mergeCell ref="C78:C79"/>
    <mergeCell ref="B88:D88"/>
    <mergeCell ref="B87:D87"/>
    <mergeCell ref="B86:D86"/>
    <mergeCell ref="C62:C63"/>
    <mergeCell ref="B64:B65"/>
    <mergeCell ref="C66:C67"/>
    <mergeCell ref="B66:B67"/>
    <mergeCell ref="B84:B85"/>
    <mergeCell ref="AR122:AR123"/>
    <mergeCell ref="BD122:BG123"/>
    <mergeCell ref="BD125:BG125"/>
    <mergeCell ref="BA33:BD33"/>
    <mergeCell ref="I92:K92"/>
    <mergeCell ref="M92:P92"/>
    <mergeCell ref="Q92:T92"/>
    <mergeCell ref="AA92:AB92"/>
    <mergeCell ref="AD92:AG92"/>
    <mergeCell ref="AI92:AK92"/>
    <mergeCell ref="AM92:AP92"/>
    <mergeCell ref="AQ92:AT92"/>
    <mergeCell ref="AV92:AX92"/>
    <mergeCell ref="AZ92:BC92"/>
    <mergeCell ref="BD92:BG92"/>
    <mergeCell ref="BD99:BG99"/>
    <mergeCell ref="BD101:BG101"/>
    <mergeCell ref="BD104:BG104"/>
    <mergeCell ref="BD103:BG103"/>
    <mergeCell ref="BD121:BG121"/>
    <mergeCell ref="BD124:BG124"/>
    <mergeCell ref="AN112:AN113"/>
    <mergeCell ref="AP117:AP118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O88 P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64"/>
      <c r="L3" s="230"/>
      <c r="M3" s="230"/>
    </row>
    <row r="4" spans="3:13" ht="18.75" x14ac:dyDescent="0.3">
      <c r="I4" s="164"/>
      <c r="J4" s="231"/>
      <c r="K4" s="231"/>
      <c r="L4" s="231"/>
      <c r="M4" s="231"/>
    </row>
    <row r="5" spans="3:13" ht="18.75" x14ac:dyDescent="0.3">
      <c r="I5" s="164"/>
      <c r="J5" s="231"/>
      <c r="K5" s="231"/>
      <c r="L5" s="231"/>
      <c r="M5" s="231"/>
    </row>
    <row r="7" spans="3:13" ht="18.75" x14ac:dyDescent="0.3">
      <c r="J7" s="164"/>
      <c r="K7" s="231"/>
      <c r="L7" s="231"/>
      <c r="M7" s="231"/>
    </row>
    <row r="9" spans="3:13" x14ac:dyDescent="0.2">
      <c r="I9" s="1"/>
    </row>
    <row r="10" spans="3:13" ht="18.75" x14ac:dyDescent="0.3">
      <c r="E10" s="159"/>
      <c r="F10" s="232"/>
      <c r="G10" s="232"/>
      <c r="H10" s="232"/>
      <c r="I10" s="232"/>
      <c r="J10" s="232"/>
      <c r="K10" s="232"/>
    </row>
    <row r="11" spans="3:13" ht="18.75" x14ac:dyDescent="0.3">
      <c r="C11" s="2"/>
      <c r="D11" s="159"/>
      <c r="E11" s="159"/>
      <c r="F11" s="159"/>
      <c r="G11" s="159"/>
      <c r="H11" s="159"/>
      <c r="I11" s="159"/>
      <c r="J11" s="159"/>
      <c r="K11" s="159"/>
      <c r="L11" s="159"/>
      <c r="M11" s="2"/>
    </row>
    <row r="12" spans="3:13" ht="18.75" x14ac:dyDescent="0.3"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</row>
    <row r="13" spans="3:13" ht="18.75" x14ac:dyDescent="0.3">
      <c r="C13" s="2"/>
      <c r="D13" s="2"/>
      <c r="E13" s="159"/>
      <c r="F13" s="159"/>
      <c r="G13" s="159"/>
      <c r="H13" s="159"/>
      <c r="I13" s="159"/>
      <c r="J13" s="159"/>
      <c r="K13" s="159"/>
      <c r="L13" s="2"/>
      <c r="M13" s="2"/>
    </row>
    <row r="15" spans="3:13" ht="18.75" x14ac:dyDescent="0.3"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</row>
    <row r="16" spans="3:13" ht="18.75" x14ac:dyDescent="0.3"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</row>
    <row r="17" spans="3:13" x14ac:dyDescent="0.2"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</row>
    <row r="23" spans="3:13" ht="66" customHeight="1" x14ac:dyDescent="0.25">
      <c r="I23" s="234"/>
      <c r="J23" s="234"/>
      <c r="K23" s="234"/>
      <c r="L23" s="234"/>
      <c r="M23" s="234"/>
    </row>
    <row r="24" spans="3:13" ht="15.75" x14ac:dyDescent="0.25">
      <c r="I24" s="173"/>
      <c r="J24" s="173"/>
      <c r="K24" s="173"/>
      <c r="L24" s="173"/>
      <c r="M24" s="173"/>
    </row>
    <row r="25" spans="3:13" ht="15.75" x14ac:dyDescent="0.25">
      <c r="I25" s="173"/>
      <c r="J25" s="173"/>
      <c r="K25" s="173"/>
      <c r="L25" s="173"/>
      <c r="M25" s="173"/>
    </row>
    <row r="26" spans="3:13" ht="15.75" x14ac:dyDescent="0.25">
      <c r="I26" s="173"/>
      <c r="J26" s="173"/>
      <c r="K26" s="173"/>
      <c r="L26" s="173"/>
      <c r="M26" s="173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2025-06-06T14:08:12Z</cp:lastPrinted>
  <dcterms:created xsi:type="dcterms:W3CDTF">2011-08-23T06:15:52Z</dcterms:created>
  <dcterms:modified xsi:type="dcterms:W3CDTF">2025-06-24T08:37:42Z</dcterms:modified>
</cp:coreProperties>
</file>