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B94E29A0-A309-4284-AD97-75351F814F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Лист1!$A$1:$BG$148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75" i="1" l="1"/>
  <c r="AT99" i="1" s="1"/>
  <c r="Z53" i="1"/>
  <c r="Z99" i="1" s="1"/>
  <c r="AT84" i="1"/>
  <c r="AT74" i="1" s="1"/>
  <c r="AT98" i="1" s="1"/>
  <c r="AL52" i="1"/>
  <c r="AC36" i="1"/>
  <c r="AB36" i="1"/>
  <c r="AA36" i="1"/>
  <c r="Z36" i="1"/>
  <c r="O36" i="1"/>
  <c r="AC99" i="1"/>
  <c r="AL36" i="1"/>
  <c r="AK36" i="1"/>
  <c r="AJ36" i="1"/>
  <c r="AI36" i="1"/>
  <c r="AH36" i="1"/>
  <c r="AG36" i="1"/>
  <c r="AF36" i="1"/>
  <c r="AE36" i="1"/>
  <c r="AD36" i="1"/>
  <c r="Y36" i="1"/>
  <c r="X36" i="1"/>
  <c r="AJ37" i="1"/>
  <c r="AG37" i="1"/>
  <c r="AF37" i="1"/>
  <c r="AD37" i="1"/>
  <c r="AT100" i="1" l="1"/>
  <c r="G37" i="1"/>
  <c r="F37" i="1"/>
  <c r="R36" i="1"/>
  <c r="Q36" i="1"/>
  <c r="P36" i="1"/>
  <c r="N36" i="1"/>
  <c r="M36" i="1"/>
  <c r="L36" i="1"/>
  <c r="K36" i="1"/>
  <c r="J36" i="1"/>
  <c r="I36" i="1"/>
  <c r="H36" i="1"/>
  <c r="G36" i="1"/>
  <c r="F36" i="1"/>
  <c r="E36" i="1"/>
  <c r="BG49" i="1" l="1"/>
  <c r="BG48" i="1"/>
  <c r="BG47" i="1"/>
  <c r="BG46" i="1"/>
  <c r="AH53" i="1"/>
  <c r="AF53" i="1"/>
  <c r="AF99" i="1" s="1"/>
  <c r="AE53" i="1"/>
  <c r="AG53" i="1"/>
  <c r="AG99" i="1" s="1"/>
  <c r="AI53" i="1"/>
  <c r="AI99" i="1" s="1"/>
  <c r="AD53" i="1"/>
  <c r="AD99" i="1" s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R53" i="1"/>
  <c r="R99" i="1" s="1"/>
  <c r="Q53" i="1"/>
  <c r="Q99" i="1" s="1"/>
  <c r="P53" i="1"/>
  <c r="P99" i="1" s="1"/>
  <c r="O53" i="1"/>
  <c r="O99" i="1" s="1"/>
  <c r="N53" i="1"/>
  <c r="N99" i="1" s="1"/>
  <c r="M53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BG65" i="1"/>
  <c r="BG63" i="1"/>
  <c r="BG61" i="1"/>
  <c r="BG69" i="1"/>
  <c r="BG68" i="1"/>
  <c r="BG67" i="1"/>
  <c r="BG66" i="1"/>
  <c r="BG64" i="1"/>
  <c r="BG62" i="1"/>
  <c r="BG60" i="1"/>
  <c r="BG59" i="1"/>
  <c r="BG58" i="1"/>
  <c r="AF92" i="1"/>
  <c r="AE92" i="1"/>
  <c r="AD92" i="1"/>
  <c r="AL92" i="1"/>
  <c r="AK92" i="1"/>
  <c r="AJ92" i="1"/>
  <c r="AB93" i="1"/>
  <c r="AB75" i="1" s="1"/>
  <c r="AB99" i="1" s="1"/>
  <c r="AA93" i="1"/>
  <c r="AA75" i="1" s="1"/>
  <c r="AA99" i="1" s="1"/>
  <c r="AI92" i="1"/>
  <c r="AH92" i="1"/>
  <c r="AG92" i="1"/>
  <c r="AC92" i="1"/>
  <c r="AB92" i="1"/>
  <c r="AA92" i="1"/>
  <c r="Z92" i="1"/>
  <c r="Y92" i="1"/>
  <c r="X92" i="1"/>
  <c r="AF84" i="1"/>
  <c r="AE84" i="1"/>
  <c r="AD84" i="1"/>
  <c r="Y85" i="1"/>
  <c r="Y75" i="1" s="1"/>
  <c r="Y99" i="1" s="1"/>
  <c r="X85" i="1"/>
  <c r="X75" i="1" s="1"/>
  <c r="X99" i="1" s="1"/>
  <c r="AP84" i="1"/>
  <c r="AP74" i="1" s="1"/>
  <c r="AO84" i="1"/>
  <c r="AO74" i="1" s="1"/>
  <c r="AN84" i="1"/>
  <c r="AN98" i="1" s="1"/>
  <c r="AN100" i="1" s="1"/>
  <c r="AM84" i="1"/>
  <c r="AM74" i="1" s="1"/>
  <c r="AL84" i="1"/>
  <c r="AC84" i="1"/>
  <c r="AB84" i="1"/>
  <c r="AA84" i="1"/>
  <c r="Z84" i="1"/>
  <c r="Y84" i="1"/>
  <c r="X84" i="1"/>
  <c r="L85" i="1"/>
  <c r="L75" i="1" s="1"/>
  <c r="L99" i="1" s="1"/>
  <c r="K85" i="1"/>
  <c r="K75" i="1" s="1"/>
  <c r="R84" i="1"/>
  <c r="Q84" i="1"/>
  <c r="O84" i="1"/>
  <c r="M84" i="1"/>
  <c r="K84" i="1"/>
  <c r="J84" i="1"/>
  <c r="I84" i="1"/>
  <c r="H84" i="1"/>
  <c r="G84" i="1"/>
  <c r="F84" i="1"/>
  <c r="E84" i="1"/>
  <c r="BG87" i="1"/>
  <c r="BC91" i="1"/>
  <c r="BB91" i="1"/>
  <c r="BA91" i="1"/>
  <c r="AZ91" i="1"/>
  <c r="AY91" i="1"/>
  <c r="AX91" i="1"/>
  <c r="AW91" i="1"/>
  <c r="AV91" i="1"/>
  <c r="BD90" i="1"/>
  <c r="BC90" i="1"/>
  <c r="BB90" i="1"/>
  <c r="BA90" i="1"/>
  <c r="AZ90" i="1"/>
  <c r="AY90" i="1"/>
  <c r="AX90" i="1"/>
  <c r="AW90" i="1"/>
  <c r="AV90" i="1"/>
  <c r="BG90" i="1" s="1"/>
  <c r="BD87" i="1"/>
  <c r="BC87" i="1"/>
  <c r="BB87" i="1"/>
  <c r="BA87" i="1"/>
  <c r="AZ87" i="1"/>
  <c r="AY87" i="1"/>
  <c r="AX87" i="1"/>
  <c r="AW87" i="1"/>
  <c r="AV87" i="1"/>
  <c r="BD86" i="1"/>
  <c r="BC86" i="1"/>
  <c r="BB86" i="1"/>
  <c r="BA86" i="1"/>
  <c r="AZ86" i="1"/>
  <c r="AY86" i="1"/>
  <c r="AX86" i="1"/>
  <c r="AW86" i="1"/>
  <c r="AV86" i="1"/>
  <c r="S76" i="1"/>
  <c r="S74" i="1" s="1"/>
  <c r="BG91" i="1"/>
  <c r="BG86" i="1"/>
  <c r="G77" i="1"/>
  <c r="G75" i="1" s="1"/>
  <c r="G99" i="1" s="1"/>
  <c r="F77" i="1"/>
  <c r="F75" i="1" s="1"/>
  <c r="E77" i="1"/>
  <c r="E75" i="1" s="1"/>
  <c r="T76" i="1"/>
  <c r="T74" i="1" s="1"/>
  <c r="R76" i="1"/>
  <c r="Q76" i="1"/>
  <c r="P76" i="1"/>
  <c r="P74" i="1" s="1"/>
  <c r="O76" i="1"/>
  <c r="N76" i="1"/>
  <c r="N74" i="1" s="1"/>
  <c r="M76" i="1"/>
  <c r="L76" i="1"/>
  <c r="L74" i="1" s="1"/>
  <c r="K76" i="1"/>
  <c r="J76" i="1"/>
  <c r="I76" i="1"/>
  <c r="H76" i="1"/>
  <c r="G76" i="1"/>
  <c r="F76" i="1"/>
  <c r="E76" i="1"/>
  <c r="BG79" i="1"/>
  <c r="BG80" i="1"/>
  <c r="BG78" i="1"/>
  <c r="N98" i="1" l="1"/>
  <c r="O74" i="1"/>
  <c r="K74" i="1"/>
  <c r="M74" i="1"/>
  <c r="AN74" i="1"/>
  <c r="E74" i="1"/>
  <c r="Q74" i="1"/>
  <c r="F74" i="1"/>
  <c r="R74" i="1"/>
  <c r="G74" i="1"/>
  <c r="I74" i="1"/>
  <c r="J74" i="1"/>
  <c r="AL74" i="1"/>
  <c r="AL98" i="1" s="1"/>
  <c r="H74" i="1"/>
  <c r="AO98" i="1"/>
  <c r="AO85" i="1"/>
  <c r="AI75" i="1"/>
  <c r="AE85" i="1"/>
  <c r="AJ75" i="1"/>
  <c r="AE75" i="1"/>
  <c r="BG95" i="1"/>
  <c r="BE95" i="1"/>
  <c r="BG94" i="1"/>
  <c r="BE94" i="1"/>
  <c r="BG88" i="1"/>
  <c r="AL85" i="1"/>
  <c r="AK84" i="1"/>
  <c r="AJ85" i="1"/>
  <c r="AJ84" i="1"/>
  <c r="BG89" i="1"/>
  <c r="BF84" i="1"/>
  <c r="AF77" i="1"/>
  <c r="AE77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BG71" i="1"/>
  <c r="BG70" i="1"/>
  <c r="Z74" i="1" l="1"/>
  <c r="AD74" i="1"/>
  <c r="AD98" i="1" s="1"/>
  <c r="AJ74" i="1"/>
  <c r="AJ98" i="1" s="1"/>
  <c r="AK74" i="1"/>
  <c r="AK98" i="1" s="1"/>
  <c r="AG74" i="1"/>
  <c r="AG98" i="1" s="1"/>
  <c r="AB74" i="1"/>
  <c r="AF74" i="1"/>
  <c r="AF98" i="1" s="1"/>
  <c r="AH74" i="1"/>
  <c r="AH98" i="1" s="1"/>
  <c r="X74" i="1"/>
  <c r="AA74" i="1"/>
  <c r="AC74" i="1"/>
  <c r="AC98" i="1" s="1"/>
  <c r="AE74" i="1"/>
  <c r="AE98" i="1" s="1"/>
  <c r="Y74" i="1"/>
  <c r="AI74" i="1"/>
  <c r="AI98" i="1" s="1"/>
  <c r="BG72" i="1"/>
  <c r="BG56" i="1"/>
  <c r="BG54" i="1"/>
  <c r="AP75" i="1"/>
  <c r="AQ92" i="1"/>
  <c r="AQ74" i="1" s="1"/>
  <c r="AQ98" i="1" s="1"/>
  <c r="AH75" i="1"/>
  <c r="BG82" i="1"/>
  <c r="M99" i="1"/>
  <c r="K53" i="1"/>
  <c r="Z37" i="1"/>
  <c r="BD99" i="1"/>
  <c r="BD91" i="1" s="1"/>
  <c r="AS92" i="1"/>
  <c r="AS74" i="1" s="1"/>
  <c r="AD77" i="1"/>
  <c r="AD75" i="1" s="1"/>
  <c r="BD76" i="1"/>
  <c r="BD75" i="1" s="1"/>
  <c r="BC76" i="1"/>
  <c r="BC75" i="1" s="1"/>
  <c r="BB76" i="1"/>
  <c r="BB75" i="1" s="1"/>
  <c r="BA76" i="1"/>
  <c r="BA75" i="1" s="1"/>
  <c r="AZ76" i="1"/>
  <c r="AZ75" i="1" s="1"/>
  <c r="AY76" i="1"/>
  <c r="AY75" i="1" s="1"/>
  <c r="AX76" i="1"/>
  <c r="AX75" i="1" s="1"/>
  <c r="AW76" i="1"/>
  <c r="AW75" i="1" s="1"/>
  <c r="BD74" i="1"/>
  <c r="BC74" i="1"/>
  <c r="BB74" i="1"/>
  <c r="BA74" i="1"/>
  <c r="AZ74" i="1"/>
  <c r="AY74" i="1"/>
  <c r="AX74" i="1"/>
  <c r="AW74" i="1"/>
  <c r="X98" i="1" l="1"/>
  <c r="AS98" i="1"/>
  <c r="AS100" i="1" s="1"/>
  <c r="Y98" i="1"/>
  <c r="R98" i="1"/>
  <c r="Q98" i="1"/>
  <c r="P98" i="1"/>
  <c r="G98" i="1"/>
  <c r="F98" i="1"/>
  <c r="E98" i="1" l="1"/>
  <c r="BG76" i="1"/>
  <c r="S98" i="1"/>
  <c r="AC77" i="1"/>
  <c r="AC75" i="1" s="1"/>
  <c r="AP98" i="1"/>
  <c r="AI77" i="1"/>
  <c r="O98" i="1"/>
  <c r="M98" i="1"/>
  <c r="L98" i="1"/>
  <c r="K98" i="1"/>
  <c r="J98" i="1"/>
  <c r="I98" i="1"/>
  <c r="H98" i="1"/>
  <c r="K37" i="1"/>
  <c r="T77" i="1"/>
  <c r="S77" i="1"/>
  <c r="R77" i="1"/>
  <c r="Q77" i="1"/>
  <c r="P77" i="1"/>
  <c r="O77" i="1"/>
  <c r="N77" i="1"/>
  <c r="M77" i="1"/>
  <c r="L77" i="1"/>
  <c r="K77" i="1"/>
  <c r="J77" i="1"/>
  <c r="I77" i="1"/>
  <c r="I75" i="1" s="1"/>
  <c r="H77" i="1"/>
  <c r="H75" i="1" s="1"/>
  <c r="AS77" i="1"/>
  <c r="AS75" i="1" s="1"/>
  <c r="AR77" i="1"/>
  <c r="AQ77" i="1"/>
  <c r="AQ75" i="1" s="1"/>
  <c r="AP77" i="1"/>
  <c r="AO77" i="1"/>
  <c r="AM75" i="1"/>
  <c r="AM99" i="1" s="1"/>
  <c r="AG75" i="1"/>
  <c r="AB77" i="1"/>
  <c r="AA77" i="1"/>
  <c r="Z77" i="1"/>
  <c r="Y77" i="1"/>
  <c r="X77" i="1"/>
  <c r="AK75" i="1"/>
  <c r="AJ77" i="1"/>
  <c r="J99" i="1" l="1"/>
  <c r="J75" i="1"/>
  <c r="AO99" i="1"/>
  <c r="S75" i="1"/>
  <c r="R75" i="1"/>
  <c r="Q75" i="1"/>
  <c r="P75" i="1"/>
  <c r="O75" i="1"/>
  <c r="M75" i="1"/>
  <c r="K99" i="1"/>
  <c r="I99" i="1"/>
  <c r="AR92" i="1"/>
  <c r="AR74" i="1" s="1"/>
  <c r="BD53" i="1"/>
  <c r="BC53" i="1"/>
  <c r="BB53" i="1"/>
  <c r="BA53" i="1"/>
  <c r="AZ53" i="1"/>
  <c r="AY53" i="1"/>
  <c r="AX53" i="1"/>
  <c r="AW53" i="1"/>
  <c r="BD52" i="1"/>
  <c r="BC52" i="1"/>
  <c r="BB52" i="1"/>
  <c r="BA52" i="1"/>
  <c r="AZ52" i="1"/>
  <c r="AY52" i="1"/>
  <c r="AX52" i="1"/>
  <c r="AS53" i="1"/>
  <c r="AR53" i="1"/>
  <c r="AQ53" i="1"/>
  <c r="AP53" i="1"/>
  <c r="AP99" i="1" s="1"/>
  <c r="AO53" i="1"/>
  <c r="AM53" i="1"/>
  <c r="AJ53" i="1"/>
  <c r="AJ99" i="1" s="1"/>
  <c r="AB53" i="1"/>
  <c r="AA53" i="1"/>
  <c r="Y53" i="1"/>
  <c r="X53" i="1"/>
  <c r="AS52" i="1"/>
  <c r="AR52" i="1"/>
  <c r="AQ52" i="1"/>
  <c r="AP52" i="1"/>
  <c r="AO52" i="1"/>
  <c r="T53" i="1"/>
  <c r="I53" i="1"/>
  <c r="F53" i="1"/>
  <c r="F99" i="1" s="1"/>
  <c r="E53" i="1"/>
  <c r="T52" i="1"/>
  <c r="AM98" i="1"/>
  <c r="AB98" i="1"/>
  <c r="AA98" i="1"/>
  <c r="Z98" i="1"/>
  <c r="J37" i="1"/>
  <c r="I37" i="1"/>
  <c r="H37" i="1"/>
  <c r="H99" i="1" s="1"/>
  <c r="E37" i="1"/>
  <c r="BG81" i="1"/>
  <c r="BG73" i="1"/>
  <c r="BG57" i="1"/>
  <c r="BG55" i="1"/>
  <c r="BG96" i="1"/>
  <c r="BG51" i="1"/>
  <c r="BG50" i="1"/>
  <c r="BG45" i="1"/>
  <c r="BG44" i="1"/>
  <c r="BG43" i="1"/>
  <c r="BG42" i="1"/>
  <c r="BG41" i="1"/>
  <c r="BG40" i="1"/>
  <c r="BG38" i="1"/>
  <c r="BG39" i="1"/>
  <c r="E99" i="1" l="1"/>
  <c r="S99" i="1"/>
  <c r="S100" i="1" s="1"/>
  <c r="AR98" i="1"/>
  <c r="BG52" i="1"/>
  <c r="N75" i="1"/>
  <c r="N100" i="1" s="1"/>
  <c r="BG93" i="1"/>
  <c r="AF75" i="1"/>
  <c r="P100" i="1"/>
  <c r="T98" i="1"/>
  <c r="F100" i="1"/>
  <c r="Q100" i="1"/>
  <c r="L100" i="1"/>
  <c r="O100" i="1"/>
  <c r="J100" i="1"/>
  <c r="K100" i="1"/>
  <c r="M100" i="1"/>
  <c r="T75" i="1"/>
  <c r="T99" i="1"/>
  <c r="R100" i="1"/>
  <c r="BG53" i="1"/>
  <c r="BG77" i="1"/>
  <c r="T37" i="1"/>
  <c r="AH37" i="1"/>
  <c r="AH99" i="1" s="1"/>
  <c r="AI37" i="1"/>
  <c r="AR36" i="1"/>
  <c r="AS36" i="1"/>
  <c r="AR37" i="1"/>
  <c r="AS37" i="1"/>
  <c r="BG75" i="1" l="1"/>
  <c r="T100" i="1"/>
  <c r="BG85" i="1"/>
  <c r="BG74" i="1"/>
  <c r="H100" i="1"/>
  <c r="I100" i="1"/>
  <c r="AH100" i="1"/>
  <c r="AI100" i="1"/>
  <c r="AJ100" i="1"/>
  <c r="E100" i="1" l="1"/>
  <c r="G100" i="1"/>
  <c r="L37" i="1"/>
  <c r="O37" i="1"/>
  <c r="P37" i="1"/>
  <c r="Q37" i="1"/>
  <c r="R37" i="1"/>
  <c r="S37" i="1"/>
  <c r="V37" i="1"/>
  <c r="W37" i="1"/>
  <c r="AE37" i="1"/>
  <c r="AE99" i="1" s="1"/>
  <c r="AK37" i="1"/>
  <c r="AK99" i="1" s="1"/>
  <c r="AL37" i="1"/>
  <c r="AO37" i="1"/>
  <c r="AP37" i="1"/>
  <c r="AQ37" i="1"/>
  <c r="AQ99" i="1" s="1"/>
  <c r="AW36" i="1"/>
  <c r="AX36" i="1"/>
  <c r="AY36" i="1"/>
  <c r="AZ36" i="1"/>
  <c r="BA36" i="1"/>
  <c r="BB36" i="1"/>
  <c r="BC36" i="1"/>
  <c r="BD36" i="1"/>
  <c r="AW92" i="1"/>
  <c r="AX92" i="1"/>
  <c r="AX84" i="1" s="1"/>
  <c r="AY92" i="1"/>
  <c r="AY84" i="1" s="1"/>
  <c r="AZ92" i="1"/>
  <c r="AZ84" i="1" s="1"/>
  <c r="BA92" i="1"/>
  <c r="BA84" i="1" s="1"/>
  <c r="BB92" i="1"/>
  <c r="BB84" i="1" s="1"/>
  <c r="BC92" i="1"/>
  <c r="BC84" i="1" s="1"/>
  <c r="BD92" i="1"/>
  <c r="BD84" i="1" s="1"/>
  <c r="BE52" i="1"/>
  <c r="BF52" i="1"/>
  <c r="AO36" i="1"/>
  <c r="AP36" i="1"/>
  <c r="AQ36" i="1"/>
  <c r="BF36" i="1"/>
  <c r="BE42" i="1"/>
  <c r="BE36" i="1" s="1"/>
  <c r="BE76" i="1"/>
  <c r="BF76" i="1"/>
  <c r="BG83" i="1"/>
  <c r="BG97" i="1"/>
  <c r="BG99" i="1" l="1"/>
  <c r="BG98" i="1"/>
  <c r="BG36" i="1"/>
  <c r="AW84" i="1"/>
  <c r="BG84" i="1" s="1"/>
  <c r="BG92" i="1"/>
  <c r="AQ100" i="1"/>
  <c r="BG37" i="1"/>
  <c r="AL100" i="1"/>
  <c r="AM100" i="1"/>
  <c r="AC100" i="1"/>
  <c r="AA100" i="1"/>
  <c r="AG100" i="1"/>
  <c r="AB100" i="1"/>
  <c r="Z100" i="1"/>
  <c r="AE100" i="1"/>
  <c r="Y100" i="1"/>
  <c r="AP100" i="1"/>
  <c r="AF100" i="1"/>
  <c r="AK100" i="1"/>
  <c r="X100" i="1"/>
  <c r="BF74" i="1"/>
  <c r="BE92" i="1"/>
  <c r="AD100" i="1" l="1"/>
  <c r="AO100" i="1"/>
  <c r="BE84" i="1"/>
  <c r="BG100" i="1" l="1"/>
  <c r="BE74" i="1"/>
</calcChain>
</file>

<file path=xl/sharedStrings.xml><?xml version="1.0" encoding="utf-8"?>
<sst xmlns="http://schemas.openxmlformats.org/spreadsheetml/2006/main" count="727" uniqueCount="159">
  <si>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</si>
  <si>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</si>
  <si>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</si>
  <si>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</si>
  <si>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</si>
  <si>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</si>
  <si>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</si>
  <si>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</si>
  <si>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</si>
  <si>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Июль</t>
  </si>
  <si>
    <t>Порядковые номера  недель учебного года</t>
  </si>
  <si>
    <t>обяз. уч.</t>
  </si>
  <si>
    <t>сам. р. с.</t>
  </si>
  <si>
    <t>П.00</t>
  </si>
  <si>
    <t>ПМ. 00</t>
  </si>
  <si>
    <t>Всего час. в неделю самостоятельной работы студентов</t>
  </si>
  <si>
    <t>Всего часов в неделю</t>
  </si>
  <si>
    <t>Всего часов:</t>
  </si>
  <si>
    <t>ПМ. 01</t>
  </si>
  <si>
    <t>МДК.01.01</t>
  </si>
  <si>
    <t>УП. 01</t>
  </si>
  <si>
    <t>Учебная практика</t>
  </si>
  <si>
    <t>Утверждаю</t>
  </si>
  <si>
    <t>КАЛЕНДАРНЫЙ УЧЕБНЫЙ ГРАФИК</t>
  </si>
  <si>
    <t>ОП.00</t>
  </si>
  <si>
    <t>Профессиональный цикл</t>
  </si>
  <si>
    <t xml:space="preserve">Физическая культура </t>
  </si>
  <si>
    <t>ОП.01</t>
  </si>
  <si>
    <t>ОП.04</t>
  </si>
  <si>
    <t>ПП.01</t>
  </si>
  <si>
    <t>ПМ.02</t>
  </si>
  <si>
    <t>Охрана труда</t>
  </si>
  <si>
    <t>Всего часов в неделю обязательной учебной нагрузки</t>
  </si>
  <si>
    <t>*</t>
  </si>
  <si>
    <t>Основы мировых религиозных культур</t>
  </si>
  <si>
    <t>Основы финансовой грамотности</t>
  </si>
  <si>
    <t>На базе основого общего образования</t>
  </si>
  <si>
    <t>Гражанское население в противодествии распростронению идиологии терроризму</t>
  </si>
  <si>
    <t>Директор ГБУ КО ПООТК</t>
  </si>
  <si>
    <t>Иностранный язык профессиональной деятельности</t>
  </si>
  <si>
    <t>второй курс</t>
  </si>
  <si>
    <t>Всего аттестаций  в неделю</t>
  </si>
  <si>
    <t>ДЗ</t>
  </si>
  <si>
    <t>Э</t>
  </si>
  <si>
    <t>1ДЗ</t>
  </si>
  <si>
    <t>________________ Л. Н. Пуйдокене</t>
  </si>
  <si>
    <t>ПП. 01</t>
  </si>
  <si>
    <t>Иностранный язык в профессиональной деятельности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</si>
  <si>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</si>
  <si>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t xml:space="preserve"> </t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</si>
  <si>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</si>
  <si>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r>
      <rPr>
        <b/>
        <sz val="14"/>
        <rFont val="Times New Roman"/>
        <family val="1"/>
        <charset val="204"/>
      </rPr>
      <t>Профиль профессионального образования</t>
    </r>
    <r>
      <rPr>
        <sz val="14"/>
        <rFont val="Times New Roman"/>
        <family val="1"/>
        <charset val="204"/>
      </rPr>
      <t xml:space="preserve"> - технологический</t>
    </r>
  </si>
  <si>
    <t>* промежуточная аттестация       0 - каникулы</t>
  </si>
  <si>
    <t xml:space="preserve">Календарный график аттестаций </t>
  </si>
  <si>
    <t xml:space="preserve"> Формы промежуточной аттестации</t>
  </si>
  <si>
    <t>Второй</t>
  </si>
  <si>
    <t>ОП.08</t>
  </si>
  <si>
    <t>ОП.11</t>
  </si>
  <si>
    <t>Общепрофессиональный  цикл</t>
  </si>
  <si>
    <t xml:space="preserve">  </t>
  </si>
  <si>
    <t>1Э</t>
  </si>
  <si>
    <t>Экзамен по модулю</t>
  </si>
  <si>
    <t>УП.01</t>
  </si>
  <si>
    <t>2ДЗ/2Э</t>
  </si>
  <si>
    <t>0 каникулы</t>
  </si>
  <si>
    <t>программы подготовки квалифицированных рабочих, служащих</t>
  </si>
  <si>
    <t xml:space="preserve">по профессии среднего профессионального образования </t>
  </si>
  <si>
    <t>13.01.10 Электромонтер по ремонту и обслуживанию электрооборудования (по отраслям)</t>
  </si>
  <si>
    <t xml:space="preserve"> группа 1ЭМ</t>
  </si>
  <si>
    <t>профессионалитет</t>
  </si>
  <si>
    <r>
      <rPr>
        <b/>
        <sz val="14"/>
        <rFont val="Times New Roman"/>
        <family val="1"/>
        <charset val="204"/>
      </rPr>
      <t>Нормативный срок обучения</t>
    </r>
    <r>
      <rPr>
        <sz val="14"/>
        <rFont val="Times New Roman"/>
        <family val="1"/>
        <charset val="204"/>
      </rPr>
      <t xml:space="preserve"> - 1 год и 10 месяцев</t>
    </r>
  </si>
  <si>
    <t>01 сентября- 05 сентября</t>
  </si>
  <si>
    <t>29 сентября - 03 октября</t>
  </si>
  <si>
    <t>27 октября-31 октября</t>
  </si>
  <si>
    <t xml:space="preserve">Ноябрь </t>
  </si>
  <si>
    <t xml:space="preserve">Декабрь </t>
  </si>
  <si>
    <t>29 декабря - 02 января</t>
  </si>
  <si>
    <t xml:space="preserve">05 января -09 января </t>
  </si>
  <si>
    <t>02 февраля -06 февраля</t>
  </si>
  <si>
    <t>23 февраля-27 февраля</t>
  </si>
  <si>
    <t xml:space="preserve"> Март</t>
  </si>
  <si>
    <t>30 марта - 03 апреля</t>
  </si>
  <si>
    <t>27 апреля-01 мая</t>
  </si>
  <si>
    <t xml:space="preserve"> Июнь</t>
  </si>
  <si>
    <t xml:space="preserve">Май </t>
  </si>
  <si>
    <t>29 июня - 03 июля</t>
  </si>
  <si>
    <t>27 июля - 31 июля</t>
  </si>
  <si>
    <t xml:space="preserve"> Август</t>
  </si>
  <si>
    <t xml:space="preserve">Март </t>
  </si>
  <si>
    <t>27 июля-31 июля</t>
  </si>
  <si>
    <t>Социально-гуманитарный цикл</t>
  </si>
  <si>
    <t>История России</t>
  </si>
  <si>
    <t>Безопасность жизнедеятельности</t>
  </si>
  <si>
    <t>СГ.00</t>
  </si>
  <si>
    <t>СГ.01</t>
  </si>
  <si>
    <t>СГ.02</t>
  </si>
  <si>
    <t>СГ.03</t>
  </si>
  <si>
    <t>СГ.04</t>
  </si>
  <si>
    <t>СГ.05</t>
  </si>
  <si>
    <t>СГ.06</t>
  </si>
  <si>
    <t>Основы бережливого производства</t>
  </si>
  <si>
    <t>СГ.07</t>
  </si>
  <si>
    <t>Общепрофессиональный цикл</t>
  </si>
  <si>
    <t>Техническое черчение и чтение чертежей</t>
  </si>
  <si>
    <t>ОП.02</t>
  </si>
  <si>
    <t>Электротехника с основами электроники</t>
  </si>
  <si>
    <t>ОП.03</t>
  </si>
  <si>
    <t>Основы технической механики</t>
  </si>
  <si>
    <t>Электроматериаловедение</t>
  </si>
  <si>
    <t>ОП.05</t>
  </si>
  <si>
    <t>ОП.06</t>
  </si>
  <si>
    <t>Электробезопасность</t>
  </si>
  <si>
    <t>ОП.07</t>
  </si>
  <si>
    <t>Электрические машины, электропривод и система управления электроснабжением</t>
  </si>
  <si>
    <t>Экологические основы природопользования</t>
  </si>
  <si>
    <t>ОП.09</t>
  </si>
  <si>
    <t>Основы предпринимательской деятельности</t>
  </si>
  <si>
    <t>Выполнение монтажа и наладки устройств электроснабжения и электрооборудования (по отраслям)</t>
  </si>
  <si>
    <t>Основы слесаро-сборочных и электромонтажных работ</t>
  </si>
  <si>
    <t>МДК.01.02</t>
  </si>
  <si>
    <t>Организация работ по сборке, монтажу и ремонту электрооборудования</t>
  </si>
  <si>
    <t>Производственная практика</t>
  </si>
  <si>
    <t>Выполнение технического обслуживания устройств электроснабжения и электрооборудования (по отраслям)</t>
  </si>
  <si>
    <t xml:space="preserve">МДК.02.01 </t>
  </si>
  <si>
    <t xml:space="preserve">Организация и технология проверки электрооборудования </t>
  </si>
  <si>
    <t>МДК.02.02</t>
  </si>
  <si>
    <t>Контрольно-измерительные приборы</t>
  </si>
  <si>
    <t>УП.02</t>
  </si>
  <si>
    <t>ПП.02</t>
  </si>
  <si>
    <t>ПМ.03</t>
  </si>
  <si>
    <t>Выполнение ремонта и работ по предупреждению аварий и неполадок устройств электроснабжения и электрооборудования (по отраслям)</t>
  </si>
  <si>
    <t>МДК.03.01</t>
  </si>
  <si>
    <t>УП.03</t>
  </si>
  <si>
    <t>ПП.03</t>
  </si>
  <si>
    <t>ГИА</t>
  </si>
  <si>
    <t>З</t>
  </si>
  <si>
    <t>1З</t>
  </si>
  <si>
    <t>К</t>
  </si>
  <si>
    <t xml:space="preserve"> 2К</t>
  </si>
  <si>
    <t>1К</t>
  </si>
  <si>
    <t>2ДЗ/1К</t>
  </si>
  <si>
    <t>1З/3ДЗ/4К</t>
  </si>
  <si>
    <t>ОП.10</t>
  </si>
  <si>
    <t>1Э1ДЗ//3К</t>
  </si>
  <si>
    <t>1ДЗ/1Э</t>
  </si>
  <si>
    <t>2ДЗ/ 2Э/6К</t>
  </si>
  <si>
    <t xml:space="preserve">Производственная практика </t>
  </si>
  <si>
    <t xml:space="preserve">1ДЗ </t>
  </si>
  <si>
    <t>Государственная итоговая аттестация</t>
  </si>
  <si>
    <t xml:space="preserve">Зав. УМО __________________ Н.А. Ивашкина
</t>
  </si>
  <si>
    <t>1ДЗ/2Э</t>
  </si>
  <si>
    <t>5ДЗ/6Э</t>
  </si>
  <si>
    <t>1З/10ДЗ/8Э/10К</t>
  </si>
  <si>
    <t>2ДЗ/2Э/3К</t>
  </si>
  <si>
    <t>2К</t>
  </si>
  <si>
    <t>2ДЗ/2К</t>
  </si>
  <si>
    <t>1З/1Э</t>
  </si>
  <si>
    <t>" 06 " июня 2025 года</t>
  </si>
  <si>
    <r>
      <rPr>
        <b/>
        <sz val="14"/>
        <rFont val="Times New Roman"/>
        <family val="1"/>
        <charset val="204"/>
      </rPr>
      <t xml:space="preserve">Квалификация: </t>
    </r>
    <r>
      <rPr>
        <sz val="14"/>
        <rFont val="Times New Roman"/>
        <family val="1"/>
        <charset val="204"/>
      </rPr>
      <t xml:space="preserve">электромонтер по ремонту и обслуживанию электрооборудования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</si>
</sst>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9" fillId="0" borderId="0" xfId="0" applyFont="1"/>
    <xf numFmtId="0" fontId="1" fillId="0" borderId="0" xfId="0" applyFont="1"/>
    <xf numFmtId="0" fontId="10" fillId="0" borderId="0" xfId="0" applyFont="1" applyAlignment="1">
      <alignment horizontal="center" textRotation="90"/>
    </xf>
    <xf numFmtId="0" fontId="10" fillId="0" borderId="0" xfId="0" applyFont="1" applyAlignment="1">
      <alignment horizontal="center" textRotation="90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" fillId="3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1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vertical="center" textRotation="90" wrapText="1"/>
    </xf>
    <xf numFmtId="0" fontId="11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textRotation="90" wrapText="1"/>
    </xf>
    <xf numFmtId="0" fontId="11" fillId="0" borderId="1" xfId="0" applyFont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textRotation="90"/>
    </xf>
    <xf numFmtId="0" fontId="1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textRotation="90" wrapText="1"/>
    </xf>
    <xf numFmtId="0" fontId="7" fillId="2" borderId="0" xfId="0" applyFont="1" applyFill="1"/>
    <xf numFmtId="0" fontId="11" fillId="2" borderId="0" xfId="0" applyFont="1" applyFill="1" applyAlignment="1">
      <alignment horizontal="center" textRotation="90"/>
    </xf>
    <xf numFmtId="0" fontId="11" fillId="2" borderId="1" xfId="0" applyFont="1" applyFill="1" applyBorder="1" applyAlignment="1">
      <alignment horizontal="center" textRotation="90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textRotation="90" wrapText="1"/>
    </xf>
    <xf numFmtId="0" fontId="12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textRotation="90" wrapText="1"/>
    </xf>
    <xf numFmtId="0" fontId="14" fillId="2" borderId="1" xfId="0" applyFont="1" applyFill="1" applyBorder="1" applyAlignment="1">
      <alignment vertical="center" textRotation="90" wrapText="1"/>
    </xf>
    <xf numFmtId="0" fontId="12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textRotation="90" wrapText="1"/>
    </xf>
    <xf numFmtId="0" fontId="12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vertical="center" textRotation="90"/>
    </xf>
    <xf numFmtId="16" fontId="8" fillId="0" borderId="1" xfId="0" applyNumberFormat="1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/>
    </xf>
    <xf numFmtId="0" fontId="1" fillId="6" borderId="1" xfId="0" applyFont="1" applyFill="1" applyBorder="1"/>
    <xf numFmtId="0" fontId="12" fillId="8" borderId="3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" fillId="6" borderId="0" xfId="0" applyFont="1" applyFill="1"/>
    <xf numFmtId="0" fontId="12" fillId="1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12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/>
    </xf>
    <xf numFmtId="0" fontId="1" fillId="0" borderId="1" xfId="0" applyFont="1" applyBorder="1"/>
    <xf numFmtId="0" fontId="1" fillId="5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textRotation="90" wrapText="1"/>
    </xf>
    <xf numFmtId="0" fontId="11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10" fillId="0" borderId="0" xfId="0" applyFont="1" applyAlignment="1">
      <alignment horizontal="center" textRotation="90"/>
    </xf>
    <xf numFmtId="0" fontId="11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0" fontId="12" fillId="2" borderId="4" xfId="0" applyFont="1" applyFill="1" applyBorder="1" applyAlignment="1">
      <alignment horizontal="center" vertical="center" textRotation="90" wrapText="1"/>
    </xf>
    <xf numFmtId="0" fontId="13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textRotation="90" wrapText="1"/>
    </xf>
    <xf numFmtId="0" fontId="12" fillId="8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textRotation="90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57151</xdr:colOff>
      <xdr:row>6</xdr:row>
      <xdr:rowOff>85725</xdr:rowOff>
    </xdr:from>
    <xdr:to>
      <xdr:col>55</xdr:col>
      <xdr:colOff>1</xdr:colOff>
      <xdr:row>11</xdr:row>
      <xdr:rowOff>203973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DC0AA74-C797-080F-1A89-86A779AE5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1" y="1971675"/>
          <a:ext cx="3333750" cy="1308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37"/>
  <sheetViews>
    <sheetView tabSelected="1" zoomScaleNormal="100" zoomScaleSheetLayoutView="90" zoomScalePageLayoutView="78" workbookViewId="0">
      <selection activeCell="AL7" sqref="AL7"/>
    </sheetView>
  </sheetViews>
  <sheetFormatPr defaultRowHeight="12.75" x14ac:dyDescent="0.2"/>
  <cols>
    <col min="1" max="1" width="2.28515625" style="4" customWidth="1"/>
    <col min="2" max="2" width="9.85546875" style="4" customWidth="1"/>
    <col min="3" max="3" width="21.85546875" style="4" customWidth="1"/>
    <col min="4" max="4" width="7.140625" style="4" customWidth="1"/>
    <col min="5" max="5" width="2.85546875" style="4" customWidth="1"/>
    <col min="6" max="27" width="2.7109375" style="4" customWidth="1"/>
    <col min="28" max="28" width="3" style="4" customWidth="1"/>
    <col min="29" max="46" width="2.7109375" style="4" customWidth="1"/>
    <col min="47" max="47" width="2.85546875" style="4" customWidth="1"/>
    <col min="48" max="49" width="2.7109375" style="4" customWidth="1"/>
    <col min="50" max="50" width="3" style="4" customWidth="1"/>
    <col min="51" max="51" width="3.140625" style="4" customWidth="1"/>
    <col min="52" max="52" width="2.7109375" style="4" customWidth="1"/>
    <col min="53" max="53" width="2.85546875" style="4" customWidth="1"/>
    <col min="54" max="54" width="3.140625" style="4" customWidth="1"/>
    <col min="55" max="55" width="3.28515625" style="4" customWidth="1"/>
    <col min="56" max="56" width="3" style="4" customWidth="1"/>
    <col min="57" max="57" width="6.28515625" style="4" hidden="1" customWidth="1"/>
    <col min="58" max="58" width="4.140625" style="4" hidden="1" customWidth="1"/>
    <col min="59" max="59" width="8.28515625" style="4" customWidth="1"/>
    <col min="60" max="60" width="9.140625" style="4"/>
  </cols>
  <sheetData>
    <row r="1" spans="1:59" ht="54.75" customHeight="1" x14ac:dyDescent="0.3">
      <c r="A1" s="2"/>
      <c r="B1" s="2"/>
      <c r="C1" s="2"/>
      <c r="D1" s="2"/>
      <c r="E1" s="2"/>
      <c r="F1" s="123" t="s">
        <v>48</v>
      </c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2"/>
      <c r="AX1" s="2"/>
      <c r="AY1" s="2"/>
      <c r="AZ1" s="2"/>
      <c r="BA1" s="2"/>
      <c r="BB1" s="2"/>
      <c r="BC1" s="2"/>
      <c r="BD1" s="2"/>
    </row>
    <row r="2" spans="1:59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59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125" t="s">
        <v>22</v>
      </c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2"/>
    </row>
    <row r="4" spans="1:59" ht="18.75" x14ac:dyDescent="0.3">
      <c r="A4" s="2" t="s">
        <v>49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125" t="s">
        <v>38</v>
      </c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</row>
    <row r="5" spans="1:59" ht="18.7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125" t="s">
        <v>45</v>
      </c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</row>
    <row r="6" spans="1:59" ht="18.7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125" t="s">
        <v>157</v>
      </c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</row>
    <row r="7" spans="1:59" ht="18.7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"/>
    </row>
    <row r="8" spans="1:59" ht="18.7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"/>
    </row>
    <row r="9" spans="1:59" ht="18.7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"/>
    </row>
    <row r="10" spans="1:59" ht="18.7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"/>
    </row>
    <row r="11" spans="1:59" ht="18.7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"/>
    </row>
    <row r="12" spans="1:59" ht="18.7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"/>
    </row>
    <row r="13" spans="1:59" ht="24" customHeight="1" x14ac:dyDescent="0.3">
      <c r="A13" s="2"/>
      <c r="B13" s="2"/>
      <c r="C13" s="2"/>
      <c r="D13" s="2"/>
      <c r="E13" s="2"/>
      <c r="F13" s="2"/>
      <c r="G13" s="2"/>
      <c r="H13" s="130" t="s">
        <v>23</v>
      </c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2"/>
      <c r="AR13" s="2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"/>
    </row>
    <row r="14" spans="1:59" ht="21.75" customHeight="1" x14ac:dyDescent="0.3">
      <c r="A14" s="2"/>
      <c r="B14" s="2"/>
      <c r="C14" s="2"/>
      <c r="D14" s="2"/>
      <c r="E14" s="2"/>
      <c r="F14" s="2"/>
      <c r="G14" s="2"/>
      <c r="H14" s="124" t="s">
        <v>65</v>
      </c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2"/>
      <c r="AR14" s="2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"/>
    </row>
    <row r="15" spans="1:59" ht="18.75" x14ac:dyDescent="0.3">
      <c r="A15" s="2"/>
      <c r="B15" s="148" t="s">
        <v>66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</row>
    <row r="16" spans="1:59" ht="23.25" customHeight="1" x14ac:dyDescent="0.3">
      <c r="A16" s="5"/>
      <c r="B16" s="5"/>
      <c r="C16" s="5"/>
      <c r="D16" s="5"/>
      <c r="E16" s="5"/>
      <c r="F16" s="5"/>
      <c r="G16" s="5"/>
      <c r="H16" s="174" t="s">
        <v>67</v>
      </c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Q16" s="126" t="s">
        <v>68</v>
      </c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29"/>
      <c r="BC16" s="29"/>
      <c r="BD16" s="5"/>
    </row>
    <row r="17" spans="1:60" ht="18.75" x14ac:dyDescent="0.3">
      <c r="A17" s="2"/>
      <c r="B17" s="2"/>
      <c r="C17" s="2"/>
      <c r="D17" s="2"/>
      <c r="E17" s="2"/>
      <c r="F17" s="2"/>
      <c r="G17" s="2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2" t="s">
        <v>40</v>
      </c>
      <c r="AQ17" s="172"/>
      <c r="AR17" s="172"/>
      <c r="AS17" s="172"/>
      <c r="AT17" s="172"/>
      <c r="AU17" s="172"/>
      <c r="AV17" s="172"/>
      <c r="AW17" s="2"/>
      <c r="AX17" s="2"/>
      <c r="AY17" s="27"/>
      <c r="AZ17" s="27"/>
      <c r="BA17" s="27"/>
      <c r="BB17" s="27"/>
      <c r="BC17" s="27"/>
      <c r="BD17" s="2"/>
    </row>
    <row r="18" spans="1:60" ht="24.7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30" t="s">
        <v>69</v>
      </c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"/>
    </row>
    <row r="19" spans="1:60" ht="42.75" customHeight="1" x14ac:dyDescent="0.3">
      <c r="A19" s="2"/>
      <c r="B19" s="2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"/>
    </row>
    <row r="20" spans="1:60" ht="42.75" customHeight="1" x14ac:dyDescent="0.3">
      <c r="A20" s="2"/>
      <c r="B20" s="2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2"/>
      <c r="R20" s="2"/>
      <c r="S20" s="2"/>
      <c r="T20" s="2"/>
      <c r="U20" s="2"/>
      <c r="V20" s="2"/>
      <c r="W20" s="175" t="s">
        <v>158</v>
      </c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28"/>
      <c r="BB20" s="28"/>
      <c r="BC20" s="28"/>
      <c r="BD20" s="2"/>
    </row>
    <row r="21" spans="1:60" ht="21.75" customHeight="1" x14ac:dyDescent="0.3">
      <c r="A21" s="2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2"/>
      <c r="S21" s="2"/>
      <c r="T21" s="2"/>
      <c r="U21" s="2"/>
      <c r="V21" s="2"/>
      <c r="W21" s="131" t="s">
        <v>50</v>
      </c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2"/>
    </row>
    <row r="22" spans="1:60" ht="21" customHeight="1" x14ac:dyDescent="0.3">
      <c r="A22" s="2"/>
      <c r="B22" s="30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27"/>
      <c r="R22" s="2"/>
      <c r="S22" s="2"/>
      <c r="T22" s="2"/>
      <c r="U22" s="2"/>
      <c r="V22" s="2"/>
      <c r="W22" s="134" t="s">
        <v>70</v>
      </c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2"/>
    </row>
    <row r="23" spans="1:60" ht="19.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32" t="s">
        <v>36</v>
      </c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2"/>
    </row>
    <row r="24" spans="1:60" s="3" customFormat="1" ht="22.5" customHeight="1" x14ac:dyDescent="0.3">
      <c r="A24" s="2"/>
      <c r="B24" s="2"/>
      <c r="C24" s="2"/>
      <c r="D24" s="2"/>
      <c r="E24" s="2"/>
      <c r="F24" s="2"/>
      <c r="G24" s="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34" t="s">
        <v>51</v>
      </c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2"/>
      <c r="BE24" s="2"/>
      <c r="BF24" s="2"/>
      <c r="BG24" s="2"/>
      <c r="BH24" s="2"/>
    </row>
    <row r="25" spans="1:60" s="3" customFormat="1" ht="18.75" x14ac:dyDescent="0.3">
      <c r="A25" s="2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2"/>
      <c r="BF25" s="2"/>
      <c r="BG25" s="2"/>
      <c r="BH25" s="2"/>
    </row>
    <row r="26" spans="1:60" s="3" customFormat="1" ht="18" customHeight="1" x14ac:dyDescent="0.3">
      <c r="A26" s="2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2"/>
      <c r="BF26" s="2"/>
      <c r="BG26" s="2"/>
      <c r="BH26" s="2"/>
    </row>
    <row r="27" spans="1:60" s="3" customFormat="1" ht="17.25" customHeight="1" x14ac:dyDescent="0.3">
      <c r="A27" s="2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2"/>
      <c r="BF27" s="2"/>
      <c r="BG27" s="2"/>
      <c r="BH27" s="2"/>
    </row>
    <row r="28" spans="1:60" s="3" customFormat="1" ht="18.75" x14ac:dyDescent="0.3">
      <c r="A28" s="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2"/>
      <c r="BF28" s="2"/>
      <c r="BG28" s="2"/>
      <c r="BH28" s="2"/>
    </row>
    <row r="29" spans="1:60" ht="15.75" x14ac:dyDescent="0.25">
      <c r="AP29" s="8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8"/>
    </row>
    <row r="30" spans="1:60" ht="15.75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</row>
    <row r="31" spans="1:60" ht="15.75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9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0"/>
    </row>
    <row r="32" spans="1:60" ht="17.2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9"/>
      <c r="AQ32" s="9"/>
      <c r="AR32" s="9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</row>
    <row r="33" spans="1:88" s="13" customFormat="1" ht="129.75" customHeight="1" x14ac:dyDescent="0.2">
      <c r="A33" s="149" t="s">
        <v>0</v>
      </c>
      <c r="B33" s="149" t="s">
        <v>1</v>
      </c>
      <c r="C33" s="149" t="s">
        <v>2</v>
      </c>
      <c r="D33" s="149" t="s">
        <v>3</v>
      </c>
      <c r="E33" s="34" t="s">
        <v>71</v>
      </c>
      <c r="F33" s="133" t="s">
        <v>4</v>
      </c>
      <c r="G33" s="133"/>
      <c r="H33" s="133"/>
      <c r="I33" s="34" t="s">
        <v>72</v>
      </c>
      <c r="J33" s="154" t="s">
        <v>5</v>
      </c>
      <c r="K33" s="155"/>
      <c r="L33" s="155"/>
      <c r="M33" s="80" t="s">
        <v>73</v>
      </c>
      <c r="N33" s="139" t="s">
        <v>74</v>
      </c>
      <c r="O33" s="140"/>
      <c r="P33" s="140"/>
      <c r="Q33" s="141"/>
      <c r="R33" s="139" t="s">
        <v>75</v>
      </c>
      <c r="S33" s="140"/>
      <c r="T33" s="140"/>
      <c r="U33" s="141"/>
      <c r="V33" s="35" t="s">
        <v>76</v>
      </c>
      <c r="W33" s="35" t="s">
        <v>77</v>
      </c>
      <c r="X33" s="145" t="s">
        <v>6</v>
      </c>
      <c r="Y33" s="145"/>
      <c r="Z33" s="145"/>
      <c r="AA33" s="35" t="s">
        <v>78</v>
      </c>
      <c r="AB33" s="139" t="s">
        <v>7</v>
      </c>
      <c r="AC33" s="141"/>
      <c r="AD33" s="81" t="s">
        <v>79</v>
      </c>
      <c r="AE33" s="139" t="s">
        <v>80</v>
      </c>
      <c r="AF33" s="140"/>
      <c r="AG33" s="140"/>
      <c r="AH33" s="141"/>
      <c r="AI33" s="34" t="s">
        <v>81</v>
      </c>
      <c r="AJ33" s="137" t="s">
        <v>8</v>
      </c>
      <c r="AK33" s="138"/>
      <c r="AL33" s="138"/>
      <c r="AM33" s="82" t="s">
        <v>82</v>
      </c>
      <c r="AN33" s="137" t="s">
        <v>84</v>
      </c>
      <c r="AO33" s="138"/>
      <c r="AP33" s="138"/>
      <c r="AQ33" s="142"/>
      <c r="AR33" s="139" t="s">
        <v>83</v>
      </c>
      <c r="AS33" s="140"/>
      <c r="AT33" s="140"/>
      <c r="AU33" s="141"/>
      <c r="AV33" s="34" t="s">
        <v>85</v>
      </c>
      <c r="AW33" s="137" t="s">
        <v>9</v>
      </c>
      <c r="AX33" s="138"/>
      <c r="AY33" s="138"/>
      <c r="AZ33" s="34" t="s">
        <v>86</v>
      </c>
      <c r="BA33" s="145" t="s">
        <v>87</v>
      </c>
      <c r="BB33" s="145"/>
      <c r="BC33" s="145"/>
      <c r="BD33" s="145"/>
      <c r="BE33" s="36" t="s">
        <v>17</v>
      </c>
      <c r="BF33" s="37"/>
      <c r="BG33" s="38" t="s">
        <v>17</v>
      </c>
      <c r="BH33" s="12"/>
    </row>
    <row r="34" spans="1:88" s="13" customFormat="1" ht="19.5" customHeight="1" x14ac:dyDescent="0.2">
      <c r="A34" s="159"/>
      <c r="B34" s="149"/>
      <c r="C34" s="149"/>
      <c r="D34" s="149"/>
      <c r="E34" s="150" t="s">
        <v>10</v>
      </c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2"/>
    </row>
    <row r="35" spans="1:88" s="13" customFormat="1" ht="25.5" customHeight="1" x14ac:dyDescent="0.2">
      <c r="A35" s="159"/>
      <c r="B35" s="149"/>
      <c r="C35" s="149"/>
      <c r="D35" s="149"/>
      <c r="E35" s="77">
        <v>1</v>
      </c>
      <c r="F35" s="77">
        <v>2</v>
      </c>
      <c r="G35" s="77">
        <v>3</v>
      </c>
      <c r="H35" s="77">
        <v>4</v>
      </c>
      <c r="I35" s="77">
        <v>5</v>
      </c>
      <c r="J35" s="77">
        <v>6</v>
      </c>
      <c r="K35" s="77">
        <v>7</v>
      </c>
      <c r="L35" s="77">
        <v>8</v>
      </c>
      <c r="M35" s="77">
        <v>9</v>
      </c>
      <c r="N35" s="77">
        <v>10</v>
      </c>
      <c r="O35" s="77">
        <v>11</v>
      </c>
      <c r="P35" s="77">
        <v>12</v>
      </c>
      <c r="Q35" s="77">
        <v>13</v>
      </c>
      <c r="R35" s="77">
        <v>14</v>
      </c>
      <c r="S35" s="77">
        <v>15</v>
      </c>
      <c r="T35" s="77">
        <v>16</v>
      </c>
      <c r="U35" s="77">
        <v>17</v>
      </c>
      <c r="V35" s="77">
        <v>18</v>
      </c>
      <c r="W35" s="77">
        <v>19</v>
      </c>
      <c r="X35" s="77">
        <v>20</v>
      </c>
      <c r="Y35" s="77">
        <v>21</v>
      </c>
      <c r="Z35" s="77">
        <v>22</v>
      </c>
      <c r="AA35" s="77">
        <v>23</v>
      </c>
      <c r="AB35" s="77">
        <v>24</v>
      </c>
      <c r="AC35" s="77">
        <v>25</v>
      </c>
      <c r="AD35" s="77">
        <v>26</v>
      </c>
      <c r="AE35" s="77">
        <v>27</v>
      </c>
      <c r="AF35" s="77">
        <v>28</v>
      </c>
      <c r="AG35" s="77">
        <v>29</v>
      </c>
      <c r="AH35" s="77">
        <v>30</v>
      </c>
      <c r="AI35" s="77">
        <v>31</v>
      </c>
      <c r="AJ35" s="77">
        <v>32</v>
      </c>
      <c r="AK35" s="77">
        <v>33</v>
      </c>
      <c r="AL35" s="77">
        <v>34</v>
      </c>
      <c r="AM35" s="77">
        <v>35</v>
      </c>
      <c r="AN35" s="77">
        <v>36</v>
      </c>
      <c r="AO35" s="77">
        <v>37</v>
      </c>
      <c r="AP35" s="77">
        <v>38</v>
      </c>
      <c r="AQ35" s="77">
        <v>39</v>
      </c>
      <c r="AR35" s="77">
        <v>40</v>
      </c>
      <c r="AS35" s="77">
        <v>41</v>
      </c>
      <c r="AT35" s="77">
        <v>42</v>
      </c>
      <c r="AU35" s="77">
        <v>43</v>
      </c>
      <c r="AV35" s="77">
        <v>44</v>
      </c>
      <c r="AW35" s="77">
        <v>45</v>
      </c>
      <c r="AX35" s="77">
        <v>46</v>
      </c>
      <c r="AY35" s="77">
        <v>47</v>
      </c>
      <c r="AZ35" s="77">
        <v>48</v>
      </c>
      <c r="BA35" s="77">
        <v>49</v>
      </c>
      <c r="BB35" s="77">
        <v>50</v>
      </c>
      <c r="BC35" s="77">
        <v>51</v>
      </c>
      <c r="BD35" s="77">
        <v>52</v>
      </c>
      <c r="BE35" s="77">
        <v>53</v>
      </c>
      <c r="BF35" s="77"/>
      <c r="BG35" s="79"/>
      <c r="BH35" s="12"/>
    </row>
    <row r="36" spans="1:88" s="13" customFormat="1" ht="39" customHeight="1" x14ac:dyDescent="0.2">
      <c r="A36" s="151" t="s">
        <v>55</v>
      </c>
      <c r="B36" s="161" t="s">
        <v>93</v>
      </c>
      <c r="C36" s="161" t="s">
        <v>90</v>
      </c>
      <c r="D36" s="99" t="s">
        <v>11</v>
      </c>
      <c r="E36" s="100">
        <f>E38+E46+E50</f>
        <v>6</v>
      </c>
      <c r="F36" s="100">
        <f>F38+F46+F50</f>
        <v>6</v>
      </c>
      <c r="G36" s="100">
        <f>G38+G46+G50</f>
        <v>6</v>
      </c>
      <c r="H36" s="100">
        <f>H38+H46+H50</f>
        <v>6</v>
      </c>
      <c r="I36" s="100">
        <f>I38+I46+I50</f>
        <v>6</v>
      </c>
      <c r="J36" s="100">
        <f t="shared" ref="J36:R36" si="0">J38+J42+J44+J46+J50</f>
        <v>10</v>
      </c>
      <c r="K36" s="100">
        <f t="shared" si="0"/>
        <v>10</v>
      </c>
      <c r="L36" s="100">
        <f t="shared" si="0"/>
        <v>10</v>
      </c>
      <c r="M36" s="100">
        <f t="shared" si="0"/>
        <v>8</v>
      </c>
      <c r="N36" s="100">
        <f t="shared" si="0"/>
        <v>10</v>
      </c>
      <c r="O36" s="100">
        <f>O38+O42+O46+O50</f>
        <v>8</v>
      </c>
      <c r="P36" s="100">
        <f t="shared" si="0"/>
        <v>8</v>
      </c>
      <c r="Q36" s="100">
        <f t="shared" si="0"/>
        <v>10</v>
      </c>
      <c r="R36" s="100">
        <f t="shared" si="0"/>
        <v>12</v>
      </c>
      <c r="S36" s="100">
        <v>0</v>
      </c>
      <c r="T36" s="100">
        <v>0</v>
      </c>
      <c r="U36" s="76" t="s">
        <v>33</v>
      </c>
      <c r="V36" s="84">
        <v>0</v>
      </c>
      <c r="W36" s="84">
        <v>0</v>
      </c>
      <c r="X36" s="100">
        <f>X40</f>
        <v>2</v>
      </c>
      <c r="Y36" s="100">
        <f>Y40</f>
        <v>2</v>
      </c>
      <c r="Z36" s="100">
        <f>Z40+Z44+Z46</f>
        <v>6</v>
      </c>
      <c r="AA36" s="100">
        <f>AA38+AA40+AA44</f>
        <v>6</v>
      </c>
      <c r="AB36" s="100">
        <f>AB38+AB40+AB42</f>
        <v>6</v>
      </c>
      <c r="AC36" s="100">
        <f>AC40+AC46</f>
        <v>4</v>
      </c>
      <c r="AD36" s="100">
        <f>AD40+AD42+AD48</f>
        <v>6</v>
      </c>
      <c r="AE36" s="100">
        <f>AE40+AE42+AE48</f>
        <v>8</v>
      </c>
      <c r="AF36" s="100">
        <f>AF40+AF42+AF44+AF48</f>
        <v>10</v>
      </c>
      <c r="AG36" s="100">
        <f>AG40+AG42+AG44+AG48</f>
        <v>8</v>
      </c>
      <c r="AH36" s="100">
        <f>AH40+AH42+AH44+AH48</f>
        <v>8</v>
      </c>
      <c r="AI36" s="100">
        <f>AI40+AI42+AI44+AI48</f>
        <v>14</v>
      </c>
      <c r="AJ36" s="100">
        <f>AJ40+AJ42+AJ44+AJ48</f>
        <v>10</v>
      </c>
      <c r="AK36" s="100">
        <f>AK42+AK44+AK48</f>
        <v>10</v>
      </c>
      <c r="AL36" s="100">
        <f>AL42+AL44+AL48</f>
        <v>12</v>
      </c>
      <c r="AM36" s="100">
        <v>0</v>
      </c>
      <c r="AN36" s="91">
        <v>0</v>
      </c>
      <c r="AO36" s="100">
        <f t="shared" ref="AO36:BF36" si="1">SUM(AO42+AO44)</f>
        <v>0</v>
      </c>
      <c r="AP36" s="100">
        <f t="shared" si="1"/>
        <v>0</v>
      </c>
      <c r="AQ36" s="100">
        <f t="shared" si="1"/>
        <v>0</v>
      </c>
      <c r="AR36" s="100">
        <f t="shared" ref="AR36:AS36" si="2">SUM(AR42+AR44)</f>
        <v>0</v>
      </c>
      <c r="AS36" s="100">
        <f t="shared" si="2"/>
        <v>0</v>
      </c>
      <c r="AT36" s="76" t="s">
        <v>33</v>
      </c>
      <c r="AU36" s="88" t="s">
        <v>134</v>
      </c>
      <c r="AV36" s="84">
        <v>0</v>
      </c>
      <c r="AW36" s="84">
        <f t="shared" si="1"/>
        <v>0</v>
      </c>
      <c r="AX36" s="84">
        <f t="shared" si="1"/>
        <v>0</v>
      </c>
      <c r="AY36" s="84">
        <f t="shared" si="1"/>
        <v>0</v>
      </c>
      <c r="AZ36" s="84">
        <f t="shared" si="1"/>
        <v>0</v>
      </c>
      <c r="BA36" s="84">
        <f t="shared" si="1"/>
        <v>0</v>
      </c>
      <c r="BB36" s="84">
        <f t="shared" si="1"/>
        <v>0</v>
      </c>
      <c r="BC36" s="84">
        <f t="shared" si="1"/>
        <v>0</v>
      </c>
      <c r="BD36" s="84">
        <f t="shared" si="1"/>
        <v>0</v>
      </c>
      <c r="BE36" s="67">
        <f t="shared" si="1"/>
        <v>46</v>
      </c>
      <c r="BF36" s="67">
        <f t="shared" si="1"/>
        <v>0</v>
      </c>
      <c r="BG36" s="100">
        <f>SUM(E36:AV36)</f>
        <v>228</v>
      </c>
      <c r="BH36" s="17"/>
      <c r="BI36" s="17"/>
      <c r="BJ36" s="17"/>
      <c r="BK36" s="17"/>
      <c r="BL36" s="16"/>
      <c r="BM36" s="16"/>
      <c r="BN36" s="16"/>
      <c r="BO36" s="16"/>
      <c r="BP36" s="17"/>
      <c r="BQ36" s="16"/>
      <c r="BR36" s="16"/>
      <c r="BS36" s="16"/>
      <c r="BT36" s="16"/>
      <c r="BU36" s="16"/>
      <c r="BV36" s="18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7"/>
      <c r="CJ36" s="16"/>
    </row>
    <row r="37" spans="1:88" s="13" customFormat="1" ht="32.25" customHeight="1" x14ac:dyDescent="0.2">
      <c r="A37" s="152"/>
      <c r="B37" s="161"/>
      <c r="C37" s="161"/>
      <c r="D37" s="99" t="s">
        <v>12</v>
      </c>
      <c r="E37" s="91">
        <f>E39</f>
        <v>2</v>
      </c>
      <c r="F37" s="91">
        <f>F47</f>
        <v>2</v>
      </c>
      <c r="G37" s="91">
        <f>G51</f>
        <v>2</v>
      </c>
      <c r="H37" s="91">
        <f>H39</f>
        <v>0</v>
      </c>
      <c r="I37" s="91">
        <f>I39</f>
        <v>0</v>
      </c>
      <c r="J37" s="91">
        <f>J39</f>
        <v>0</v>
      </c>
      <c r="K37" s="91">
        <f>K51</f>
        <v>0</v>
      </c>
      <c r="L37" s="91">
        <f t="shared" ref="L37:AQ37" si="3">SUM(L43+L45)</f>
        <v>0</v>
      </c>
      <c r="M37" s="91">
        <v>0</v>
      </c>
      <c r="N37" s="91">
        <v>0</v>
      </c>
      <c r="O37" s="91">
        <f t="shared" si="3"/>
        <v>0</v>
      </c>
      <c r="P37" s="91">
        <f t="shared" si="3"/>
        <v>0</v>
      </c>
      <c r="Q37" s="91">
        <f t="shared" si="3"/>
        <v>0</v>
      </c>
      <c r="R37" s="91">
        <f t="shared" si="3"/>
        <v>0</v>
      </c>
      <c r="S37" s="91">
        <f t="shared" si="3"/>
        <v>0</v>
      </c>
      <c r="T37" s="91">
        <f t="shared" ref="T37" si="4">SUM(T43+T45)</f>
        <v>0</v>
      </c>
      <c r="U37" s="76" t="s">
        <v>33</v>
      </c>
      <c r="V37" s="72">
        <f t="shared" si="3"/>
        <v>0</v>
      </c>
      <c r="W37" s="72">
        <f t="shared" si="3"/>
        <v>0</v>
      </c>
      <c r="X37" s="91">
        <v>0</v>
      </c>
      <c r="Y37" s="91">
        <v>0</v>
      </c>
      <c r="Z37" s="91">
        <f>Z51</f>
        <v>0</v>
      </c>
      <c r="AA37" s="91">
        <v>0</v>
      </c>
      <c r="AB37" s="91">
        <v>0</v>
      </c>
      <c r="AC37" s="91">
        <v>0</v>
      </c>
      <c r="AD37" s="91">
        <f>AD43</f>
        <v>2</v>
      </c>
      <c r="AE37" s="91">
        <f t="shared" si="3"/>
        <v>2</v>
      </c>
      <c r="AF37" s="91">
        <f>AF49</f>
        <v>2</v>
      </c>
      <c r="AG37" s="91">
        <f>AG49</f>
        <v>2</v>
      </c>
      <c r="AH37" s="91">
        <f t="shared" ref="AH37:AI37" si="5">SUM(AH43+AH45)</f>
        <v>2</v>
      </c>
      <c r="AI37" s="91">
        <f t="shared" si="5"/>
        <v>0</v>
      </c>
      <c r="AJ37" s="91">
        <f>AJ41</f>
        <v>2</v>
      </c>
      <c r="AK37" s="91">
        <f t="shared" si="3"/>
        <v>0</v>
      </c>
      <c r="AL37" s="91">
        <f t="shared" si="3"/>
        <v>0</v>
      </c>
      <c r="AM37" s="91">
        <v>0</v>
      </c>
      <c r="AN37" s="91">
        <v>0</v>
      </c>
      <c r="AO37" s="91">
        <f t="shared" si="3"/>
        <v>0</v>
      </c>
      <c r="AP37" s="91">
        <f t="shared" si="3"/>
        <v>0</v>
      </c>
      <c r="AQ37" s="91">
        <f t="shared" si="3"/>
        <v>0</v>
      </c>
      <c r="AR37" s="91">
        <f t="shared" ref="AR37:AS37" si="6">SUM(AR43+AR45)</f>
        <v>0</v>
      </c>
      <c r="AS37" s="91">
        <f t="shared" si="6"/>
        <v>0</v>
      </c>
      <c r="AT37" s="76" t="s">
        <v>33</v>
      </c>
      <c r="AU37" s="88" t="s">
        <v>134</v>
      </c>
      <c r="AV37" s="72">
        <v>0</v>
      </c>
      <c r="AW37" s="72">
        <v>0</v>
      </c>
      <c r="AX37" s="72">
        <v>0</v>
      </c>
      <c r="AY37" s="72">
        <v>0</v>
      </c>
      <c r="AZ37" s="72">
        <v>0</v>
      </c>
      <c r="BA37" s="72">
        <v>0</v>
      </c>
      <c r="BB37" s="72">
        <v>0</v>
      </c>
      <c r="BC37" s="72">
        <v>0</v>
      </c>
      <c r="BD37" s="72">
        <v>0</v>
      </c>
      <c r="BE37" s="39"/>
      <c r="BF37" s="39"/>
      <c r="BG37" s="91">
        <f>SUM(E37:BD37)</f>
        <v>18</v>
      </c>
      <c r="BH37" s="17"/>
      <c r="BI37" s="17"/>
      <c r="BJ37" s="17"/>
      <c r="BK37" s="17"/>
      <c r="BL37" s="16"/>
      <c r="BM37" s="16"/>
      <c r="BN37" s="16"/>
      <c r="BO37" s="16"/>
      <c r="BP37" s="17"/>
      <c r="BQ37" s="16"/>
      <c r="BR37" s="16"/>
      <c r="BS37" s="16"/>
      <c r="BT37" s="16"/>
      <c r="BU37" s="16"/>
      <c r="BV37" s="18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7"/>
      <c r="CJ37" s="16"/>
    </row>
    <row r="38" spans="1:88" s="22" customFormat="1" ht="30" customHeight="1" x14ac:dyDescent="0.2">
      <c r="A38" s="152"/>
      <c r="B38" s="128" t="s">
        <v>94</v>
      </c>
      <c r="C38" s="128" t="s">
        <v>91</v>
      </c>
      <c r="D38" s="31" t="s">
        <v>11</v>
      </c>
      <c r="E38" s="42">
        <v>2</v>
      </c>
      <c r="F38" s="42">
        <v>2</v>
      </c>
      <c r="G38" s="42">
        <v>2</v>
      </c>
      <c r="H38" s="42">
        <v>2</v>
      </c>
      <c r="I38" s="42">
        <v>2</v>
      </c>
      <c r="J38" s="42">
        <v>2</v>
      </c>
      <c r="K38" s="42">
        <v>2</v>
      </c>
      <c r="L38" s="42">
        <v>2</v>
      </c>
      <c r="M38" s="42">
        <v>0</v>
      </c>
      <c r="N38" s="42">
        <v>2</v>
      </c>
      <c r="O38" s="42">
        <v>2</v>
      </c>
      <c r="P38" s="42">
        <v>2</v>
      </c>
      <c r="Q38" s="42">
        <v>2</v>
      </c>
      <c r="R38" s="42">
        <v>2</v>
      </c>
      <c r="S38" s="42"/>
      <c r="T38" s="42"/>
      <c r="U38" s="76" t="s">
        <v>33</v>
      </c>
      <c r="V38" s="72">
        <v>0</v>
      </c>
      <c r="W38" s="72">
        <v>0</v>
      </c>
      <c r="X38" s="31" t="s">
        <v>49</v>
      </c>
      <c r="Y38" s="31" t="s">
        <v>49</v>
      </c>
      <c r="Z38" s="31" t="s">
        <v>49</v>
      </c>
      <c r="AA38" s="31">
        <v>2</v>
      </c>
      <c r="AB38" s="31">
        <v>2</v>
      </c>
      <c r="AC38" s="31" t="s">
        <v>49</v>
      </c>
      <c r="AD38" s="31" t="s">
        <v>49</v>
      </c>
      <c r="AE38" s="31" t="s">
        <v>49</v>
      </c>
      <c r="AF38" s="31" t="s">
        <v>49</v>
      </c>
      <c r="AG38" s="31" t="s">
        <v>49</v>
      </c>
      <c r="AH38" s="31" t="s">
        <v>49</v>
      </c>
      <c r="AI38" s="31"/>
      <c r="AJ38" s="31"/>
      <c r="AK38" s="31"/>
      <c r="AL38" s="31"/>
      <c r="AM38" s="31"/>
      <c r="AN38" s="43"/>
      <c r="AO38" s="31"/>
      <c r="AP38" s="31"/>
      <c r="AQ38" s="31"/>
      <c r="AR38" s="31"/>
      <c r="AS38" s="31"/>
      <c r="AT38" s="76" t="s">
        <v>33</v>
      </c>
      <c r="AU38" s="146" t="s">
        <v>134</v>
      </c>
      <c r="AV38" s="71">
        <v>0</v>
      </c>
      <c r="AW38" s="71">
        <v>0</v>
      </c>
      <c r="AX38" s="71">
        <v>0</v>
      </c>
      <c r="AY38" s="71">
        <v>0</v>
      </c>
      <c r="AZ38" s="71">
        <v>0</v>
      </c>
      <c r="BA38" s="71">
        <v>0</v>
      </c>
      <c r="BB38" s="71">
        <v>0</v>
      </c>
      <c r="BC38" s="71">
        <v>0</v>
      </c>
      <c r="BD38" s="71">
        <v>0</v>
      </c>
      <c r="BE38" s="31"/>
      <c r="BF38" s="31"/>
      <c r="BG38" s="31">
        <f t="shared" ref="BG38:BG45" si="7">SUM(E38:BD38)</f>
        <v>30</v>
      </c>
      <c r="BH38" s="19"/>
      <c r="BI38" s="19"/>
      <c r="BJ38" s="19"/>
      <c r="BK38" s="19"/>
      <c r="BL38" s="20"/>
      <c r="BM38" s="20"/>
      <c r="BN38" s="20"/>
      <c r="BO38" s="20"/>
      <c r="BP38" s="19"/>
      <c r="BQ38" s="20"/>
      <c r="BR38" s="20"/>
      <c r="BS38" s="20"/>
      <c r="BT38" s="20"/>
      <c r="BU38" s="20"/>
      <c r="BV38" s="21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19"/>
      <c r="CJ38" s="20"/>
    </row>
    <row r="39" spans="1:88" s="22" customFormat="1" ht="30" customHeight="1" x14ac:dyDescent="0.2">
      <c r="A39" s="152"/>
      <c r="B39" s="128"/>
      <c r="C39" s="128"/>
      <c r="D39" s="32" t="s">
        <v>12</v>
      </c>
      <c r="E39" s="44">
        <v>2</v>
      </c>
      <c r="F39" s="44"/>
      <c r="G39" s="44"/>
      <c r="H39" s="44"/>
      <c r="I39" s="44"/>
      <c r="J39" s="44"/>
      <c r="K39" s="44"/>
      <c r="L39" s="44"/>
      <c r="M39" s="44"/>
      <c r="N39" s="44" t="s">
        <v>49</v>
      </c>
      <c r="O39" s="44"/>
      <c r="P39" s="44"/>
      <c r="Q39" s="44"/>
      <c r="R39" s="44"/>
      <c r="S39" s="44"/>
      <c r="T39" s="44"/>
      <c r="U39" s="76" t="s">
        <v>33</v>
      </c>
      <c r="V39" s="72">
        <v>0</v>
      </c>
      <c r="W39" s="72">
        <v>0</v>
      </c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45"/>
      <c r="AO39" s="32"/>
      <c r="AP39" s="32"/>
      <c r="AQ39" s="32"/>
      <c r="AR39" s="32"/>
      <c r="AS39" s="32"/>
      <c r="AT39" s="76" t="s">
        <v>33</v>
      </c>
      <c r="AU39" s="147"/>
      <c r="AV39" s="71">
        <v>0</v>
      </c>
      <c r="AW39" s="71">
        <v>0</v>
      </c>
      <c r="AX39" s="71">
        <v>0</v>
      </c>
      <c r="AY39" s="71">
        <v>0</v>
      </c>
      <c r="AZ39" s="71">
        <v>0</v>
      </c>
      <c r="BA39" s="71">
        <v>0</v>
      </c>
      <c r="BB39" s="71">
        <v>0</v>
      </c>
      <c r="BC39" s="71">
        <v>0</v>
      </c>
      <c r="BD39" s="71">
        <v>0</v>
      </c>
      <c r="BE39" s="32"/>
      <c r="BF39" s="32"/>
      <c r="BG39" s="32">
        <f t="shared" si="7"/>
        <v>2</v>
      </c>
      <c r="BH39" s="19"/>
      <c r="BI39" s="19"/>
      <c r="BJ39" s="19"/>
      <c r="BK39" s="19"/>
      <c r="BL39" s="20"/>
      <c r="BM39" s="20"/>
      <c r="BN39" s="20"/>
      <c r="BO39" s="20"/>
      <c r="BP39" s="19"/>
      <c r="BQ39" s="20"/>
      <c r="BR39" s="20"/>
      <c r="BS39" s="20"/>
      <c r="BT39" s="20"/>
      <c r="BU39" s="20"/>
      <c r="BV39" s="21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19"/>
      <c r="CJ39" s="20"/>
    </row>
    <row r="40" spans="1:88" s="22" customFormat="1" ht="34.5" customHeight="1" x14ac:dyDescent="0.2">
      <c r="A40" s="152"/>
      <c r="B40" s="128" t="s">
        <v>95</v>
      </c>
      <c r="C40" s="128" t="s">
        <v>39</v>
      </c>
      <c r="D40" s="31" t="s">
        <v>11</v>
      </c>
      <c r="E40" s="42" t="s">
        <v>49</v>
      </c>
      <c r="F40" s="42" t="s">
        <v>49</v>
      </c>
      <c r="G40" s="42" t="s">
        <v>49</v>
      </c>
      <c r="H40" s="42" t="s">
        <v>49</v>
      </c>
      <c r="I40" s="42" t="s">
        <v>49</v>
      </c>
      <c r="J40" s="42" t="s">
        <v>49</v>
      </c>
      <c r="K40" s="42" t="s">
        <v>49</v>
      </c>
      <c r="L40" s="42" t="s">
        <v>49</v>
      </c>
      <c r="M40" s="42" t="s">
        <v>49</v>
      </c>
      <c r="N40" s="42" t="s">
        <v>49</v>
      </c>
      <c r="O40" s="42" t="s">
        <v>49</v>
      </c>
      <c r="P40" s="42" t="s">
        <v>49</v>
      </c>
      <c r="Q40" s="42" t="s">
        <v>49</v>
      </c>
      <c r="R40" s="42"/>
      <c r="S40" s="42"/>
      <c r="T40" s="42"/>
      <c r="U40" s="76" t="s">
        <v>33</v>
      </c>
      <c r="V40" s="72">
        <v>0</v>
      </c>
      <c r="W40" s="72">
        <v>0</v>
      </c>
      <c r="X40" s="31">
        <v>2</v>
      </c>
      <c r="Y40" s="31">
        <v>2</v>
      </c>
      <c r="Z40" s="31">
        <v>2</v>
      </c>
      <c r="AA40" s="31">
        <v>2</v>
      </c>
      <c r="AB40" s="31">
        <v>2</v>
      </c>
      <c r="AC40" s="31">
        <v>2</v>
      </c>
      <c r="AD40" s="31">
        <v>2</v>
      </c>
      <c r="AE40" s="31">
        <v>2</v>
      </c>
      <c r="AF40" s="31">
        <v>2</v>
      </c>
      <c r="AG40" s="31">
        <v>2</v>
      </c>
      <c r="AH40" s="31">
        <v>2</v>
      </c>
      <c r="AI40" s="31">
        <v>4</v>
      </c>
      <c r="AJ40" s="31">
        <v>4</v>
      </c>
      <c r="AK40" s="31"/>
      <c r="AL40" s="31" t="s">
        <v>49</v>
      </c>
      <c r="AM40" s="31"/>
      <c r="AN40" s="43"/>
      <c r="AO40" s="31"/>
      <c r="AP40" s="31"/>
      <c r="AQ40" s="31"/>
      <c r="AR40" s="31"/>
      <c r="AS40" s="31"/>
      <c r="AT40" s="76" t="s">
        <v>33</v>
      </c>
      <c r="AU40" s="89" t="s">
        <v>134</v>
      </c>
      <c r="AV40" s="71">
        <v>0</v>
      </c>
      <c r="AW40" s="71">
        <v>0</v>
      </c>
      <c r="AX40" s="71">
        <v>0</v>
      </c>
      <c r="AY40" s="71">
        <v>0</v>
      </c>
      <c r="AZ40" s="71">
        <v>0</v>
      </c>
      <c r="BA40" s="71">
        <v>0</v>
      </c>
      <c r="BB40" s="71">
        <v>0</v>
      </c>
      <c r="BC40" s="71">
        <v>0</v>
      </c>
      <c r="BD40" s="71">
        <v>0</v>
      </c>
      <c r="BE40" s="31"/>
      <c r="BF40" s="31"/>
      <c r="BG40" s="31">
        <f t="shared" si="7"/>
        <v>30</v>
      </c>
      <c r="BH40" s="19"/>
      <c r="BI40" s="19"/>
      <c r="BJ40" s="19"/>
      <c r="BK40" s="19"/>
      <c r="BL40" s="20"/>
      <c r="BM40" s="20"/>
      <c r="BN40" s="20"/>
      <c r="BO40" s="20"/>
      <c r="BP40" s="19"/>
      <c r="BQ40" s="20"/>
      <c r="BR40" s="20"/>
      <c r="BS40" s="20"/>
      <c r="BT40" s="20"/>
      <c r="BU40" s="20"/>
      <c r="BV40" s="21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19"/>
      <c r="CJ40" s="20"/>
    </row>
    <row r="41" spans="1:88" s="22" customFormat="1" ht="29.25" customHeight="1" x14ac:dyDescent="0.2">
      <c r="A41" s="152"/>
      <c r="B41" s="128"/>
      <c r="C41" s="128"/>
      <c r="D41" s="32" t="s">
        <v>12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76" t="s">
        <v>33</v>
      </c>
      <c r="V41" s="72">
        <v>0</v>
      </c>
      <c r="W41" s="72">
        <v>0</v>
      </c>
      <c r="X41" s="32"/>
      <c r="Y41" s="32"/>
      <c r="Z41" s="32"/>
      <c r="AA41" s="32" t="s">
        <v>49</v>
      </c>
      <c r="AB41" s="32"/>
      <c r="AC41" s="32"/>
      <c r="AD41" s="32"/>
      <c r="AE41" s="32"/>
      <c r="AF41" s="32"/>
      <c r="AG41" s="32"/>
      <c r="AH41" s="32"/>
      <c r="AI41" s="32"/>
      <c r="AJ41" s="32">
        <v>2</v>
      </c>
      <c r="AK41" s="32"/>
      <c r="AL41" s="32"/>
      <c r="AM41" s="32"/>
      <c r="AN41" s="45"/>
      <c r="AO41" s="32"/>
      <c r="AP41" s="32"/>
      <c r="AQ41" s="32"/>
      <c r="AR41" s="32"/>
      <c r="AS41" s="32"/>
      <c r="AT41" s="76" t="s">
        <v>33</v>
      </c>
      <c r="AU41" s="89" t="s">
        <v>49</v>
      </c>
      <c r="AV41" s="71">
        <v>0</v>
      </c>
      <c r="AW41" s="71">
        <v>0</v>
      </c>
      <c r="AX41" s="71">
        <v>0</v>
      </c>
      <c r="AY41" s="71">
        <v>0</v>
      </c>
      <c r="AZ41" s="71">
        <v>0</v>
      </c>
      <c r="BA41" s="71">
        <v>0</v>
      </c>
      <c r="BB41" s="71">
        <v>0</v>
      </c>
      <c r="BC41" s="71">
        <v>0</v>
      </c>
      <c r="BD41" s="71">
        <v>0</v>
      </c>
      <c r="BE41" s="32"/>
      <c r="BF41" s="32"/>
      <c r="BG41" s="32">
        <f t="shared" si="7"/>
        <v>2</v>
      </c>
      <c r="BH41" s="19"/>
      <c r="BI41" s="19"/>
      <c r="BJ41" s="19"/>
      <c r="BK41" s="19"/>
      <c r="BL41" s="20"/>
      <c r="BM41" s="20"/>
      <c r="BN41" s="20"/>
      <c r="BO41" s="20"/>
      <c r="BP41" s="19"/>
      <c r="BQ41" s="20"/>
      <c r="BR41" s="20"/>
      <c r="BS41" s="20"/>
      <c r="BT41" s="20"/>
      <c r="BU41" s="20"/>
      <c r="BV41" s="21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19"/>
      <c r="CJ41" s="20"/>
    </row>
    <row r="42" spans="1:88" s="22" customFormat="1" ht="28.5" customHeight="1" x14ac:dyDescent="0.2">
      <c r="A42" s="152"/>
      <c r="B42" s="128" t="s">
        <v>96</v>
      </c>
      <c r="C42" s="191" t="s">
        <v>92</v>
      </c>
      <c r="D42" s="31" t="s">
        <v>11</v>
      </c>
      <c r="E42" s="42" t="s">
        <v>49</v>
      </c>
      <c r="F42" s="42" t="s">
        <v>49</v>
      </c>
      <c r="G42" s="42" t="s">
        <v>59</v>
      </c>
      <c r="H42" s="42" t="s">
        <v>49</v>
      </c>
      <c r="I42" s="42" t="s">
        <v>49</v>
      </c>
      <c r="J42" s="42">
        <v>2</v>
      </c>
      <c r="K42" s="42">
        <v>2</v>
      </c>
      <c r="L42" s="42">
        <v>2</v>
      </c>
      <c r="M42" s="42">
        <v>2</v>
      </c>
      <c r="N42" s="42">
        <v>2</v>
      </c>
      <c r="O42" s="42">
        <v>2</v>
      </c>
      <c r="P42" s="42">
        <v>2</v>
      </c>
      <c r="Q42" s="42">
        <v>2</v>
      </c>
      <c r="R42" s="42">
        <v>2</v>
      </c>
      <c r="S42" s="42"/>
      <c r="T42" s="42"/>
      <c r="U42" s="76" t="s">
        <v>33</v>
      </c>
      <c r="V42" s="72">
        <v>0</v>
      </c>
      <c r="W42" s="72">
        <v>0</v>
      </c>
      <c r="X42" s="42" t="s">
        <v>49</v>
      </c>
      <c r="Y42" s="42" t="s">
        <v>49</v>
      </c>
      <c r="Z42" s="42" t="s">
        <v>49</v>
      </c>
      <c r="AA42" s="42" t="s">
        <v>49</v>
      </c>
      <c r="AB42" s="42">
        <v>2</v>
      </c>
      <c r="AC42" s="42" t="s">
        <v>49</v>
      </c>
      <c r="AD42" s="42">
        <v>2</v>
      </c>
      <c r="AE42" s="42">
        <v>4</v>
      </c>
      <c r="AF42" s="42">
        <v>2</v>
      </c>
      <c r="AG42" s="42">
        <v>2</v>
      </c>
      <c r="AH42" s="42">
        <v>2</v>
      </c>
      <c r="AI42" s="42">
        <v>4</v>
      </c>
      <c r="AJ42" s="42">
        <v>2</v>
      </c>
      <c r="AK42" s="42">
        <v>4</v>
      </c>
      <c r="AL42" s="42">
        <v>4</v>
      </c>
      <c r="AM42" s="42"/>
      <c r="AN42" s="43"/>
      <c r="AO42" s="42"/>
      <c r="AP42" s="42"/>
      <c r="AQ42" s="42"/>
      <c r="AR42" s="42"/>
      <c r="AS42" s="42"/>
      <c r="AT42" s="76" t="s">
        <v>33</v>
      </c>
      <c r="AU42" s="146" t="s">
        <v>134</v>
      </c>
      <c r="AV42" s="72">
        <v>0</v>
      </c>
      <c r="AW42" s="71">
        <v>0</v>
      </c>
      <c r="AX42" s="71">
        <v>0</v>
      </c>
      <c r="AY42" s="71">
        <v>0</v>
      </c>
      <c r="AZ42" s="71">
        <v>0</v>
      </c>
      <c r="BA42" s="71">
        <v>0</v>
      </c>
      <c r="BB42" s="71">
        <v>0</v>
      </c>
      <c r="BC42" s="71">
        <v>0</v>
      </c>
      <c r="BD42" s="71">
        <v>0</v>
      </c>
      <c r="BE42" s="31">
        <f>SUM(E42:BD42)</f>
        <v>46</v>
      </c>
      <c r="BF42" s="31"/>
      <c r="BG42" s="31">
        <f t="shared" si="7"/>
        <v>46</v>
      </c>
      <c r="BH42" s="19"/>
      <c r="BI42" s="19"/>
      <c r="BJ42" s="19"/>
      <c r="BK42" s="19"/>
      <c r="BL42" s="20"/>
      <c r="BM42" s="20"/>
      <c r="BN42" s="20"/>
      <c r="BO42" s="20"/>
      <c r="BP42" s="19"/>
      <c r="BQ42" s="20"/>
      <c r="BR42" s="20"/>
      <c r="BS42" s="20"/>
      <c r="BT42" s="20"/>
      <c r="BU42" s="20"/>
      <c r="BV42" s="21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19"/>
      <c r="CJ42" s="20"/>
    </row>
    <row r="43" spans="1:88" s="22" customFormat="1" ht="31.5" customHeight="1" x14ac:dyDescent="0.2">
      <c r="A43" s="152"/>
      <c r="B43" s="128"/>
      <c r="C43" s="192"/>
      <c r="D43" s="32" t="s">
        <v>12</v>
      </c>
      <c r="E43" s="44"/>
      <c r="F43" s="44" t="s">
        <v>49</v>
      </c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76" t="s">
        <v>33</v>
      </c>
      <c r="V43" s="72">
        <v>0</v>
      </c>
      <c r="W43" s="72">
        <v>0</v>
      </c>
      <c r="X43" s="32"/>
      <c r="Y43" s="32" t="s">
        <v>49</v>
      </c>
      <c r="Z43" s="32"/>
      <c r="AA43" s="32"/>
      <c r="AB43" s="32"/>
      <c r="AC43" s="32"/>
      <c r="AD43" s="32">
        <v>2</v>
      </c>
      <c r="AE43" s="32"/>
      <c r="AF43" s="32"/>
      <c r="AG43" s="32"/>
      <c r="AH43" s="32">
        <v>2</v>
      </c>
      <c r="AI43" s="32"/>
      <c r="AJ43" s="32"/>
      <c r="AK43" s="32"/>
      <c r="AL43" s="32"/>
      <c r="AM43" s="32"/>
      <c r="AN43" s="45"/>
      <c r="AO43" s="32"/>
      <c r="AP43" s="32"/>
      <c r="AQ43" s="32"/>
      <c r="AR43" s="32"/>
      <c r="AS43" s="32"/>
      <c r="AT43" s="76" t="s">
        <v>33</v>
      </c>
      <c r="AU43" s="147"/>
      <c r="AV43" s="71">
        <v>0</v>
      </c>
      <c r="AW43" s="71">
        <v>0</v>
      </c>
      <c r="AX43" s="71">
        <v>0</v>
      </c>
      <c r="AY43" s="71">
        <v>0</v>
      </c>
      <c r="AZ43" s="71">
        <v>0</v>
      </c>
      <c r="BA43" s="71">
        <v>0</v>
      </c>
      <c r="BB43" s="71">
        <v>0</v>
      </c>
      <c r="BC43" s="71">
        <v>0</v>
      </c>
      <c r="BD43" s="71">
        <v>0</v>
      </c>
      <c r="BE43" s="32"/>
      <c r="BF43" s="32"/>
      <c r="BG43" s="32">
        <f t="shared" si="7"/>
        <v>4</v>
      </c>
      <c r="BH43" s="19"/>
      <c r="BI43" s="19"/>
      <c r="BJ43" s="19"/>
      <c r="BK43" s="19"/>
      <c r="BL43" s="20"/>
      <c r="BM43" s="20"/>
      <c r="BN43" s="20"/>
      <c r="BO43" s="20"/>
      <c r="BP43" s="19"/>
      <c r="BQ43" s="20"/>
      <c r="BR43" s="20"/>
      <c r="BS43" s="20"/>
      <c r="BT43" s="20"/>
      <c r="BU43" s="20"/>
      <c r="BV43" s="21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19"/>
      <c r="CJ43" s="20"/>
    </row>
    <row r="44" spans="1:88" s="22" customFormat="1" ht="34.5" customHeight="1" x14ac:dyDescent="0.2">
      <c r="A44" s="152"/>
      <c r="B44" s="128" t="s">
        <v>97</v>
      </c>
      <c r="C44" s="128" t="s">
        <v>26</v>
      </c>
      <c r="D44" s="31" t="s">
        <v>11</v>
      </c>
      <c r="E44" s="42" t="s">
        <v>49</v>
      </c>
      <c r="F44" s="42" t="s">
        <v>49</v>
      </c>
      <c r="G44" s="42" t="s">
        <v>49</v>
      </c>
      <c r="H44" s="42" t="s">
        <v>49</v>
      </c>
      <c r="I44" s="42" t="s">
        <v>49</v>
      </c>
      <c r="J44" s="42">
        <v>2</v>
      </c>
      <c r="K44" s="42">
        <v>2</v>
      </c>
      <c r="L44" s="42">
        <v>2</v>
      </c>
      <c r="M44" s="42">
        <v>2</v>
      </c>
      <c r="N44" s="42">
        <v>2</v>
      </c>
      <c r="O44" s="42" t="s">
        <v>49</v>
      </c>
      <c r="P44" s="42">
        <v>2</v>
      </c>
      <c r="Q44" s="42">
        <v>2</v>
      </c>
      <c r="R44" s="42">
        <v>2</v>
      </c>
      <c r="S44" s="42"/>
      <c r="T44" s="42"/>
      <c r="U44" s="76" t="s">
        <v>33</v>
      </c>
      <c r="V44" s="72">
        <v>0</v>
      </c>
      <c r="W44" s="72">
        <v>0</v>
      </c>
      <c r="X44" s="42" t="s">
        <v>49</v>
      </c>
      <c r="Y44" s="42" t="s">
        <v>49</v>
      </c>
      <c r="Z44" s="42">
        <v>2</v>
      </c>
      <c r="AA44" s="42">
        <v>2</v>
      </c>
      <c r="AB44" s="42" t="s">
        <v>49</v>
      </c>
      <c r="AC44" s="42" t="s">
        <v>49</v>
      </c>
      <c r="AD44" s="42" t="s">
        <v>49</v>
      </c>
      <c r="AE44" s="42" t="s">
        <v>59</v>
      </c>
      <c r="AF44" s="42">
        <v>2</v>
      </c>
      <c r="AG44" s="42">
        <v>2</v>
      </c>
      <c r="AH44" s="42">
        <v>2</v>
      </c>
      <c r="AI44" s="42">
        <v>2</v>
      </c>
      <c r="AJ44" s="42">
        <v>2</v>
      </c>
      <c r="AK44" s="42">
        <v>2</v>
      </c>
      <c r="AL44" s="42">
        <v>2</v>
      </c>
      <c r="AM44" s="42"/>
      <c r="AN44" s="43"/>
      <c r="AO44" s="42"/>
      <c r="AP44" s="42"/>
      <c r="AQ44" s="42"/>
      <c r="AR44" s="42"/>
      <c r="AS44" s="42"/>
      <c r="AT44" s="76" t="s">
        <v>33</v>
      </c>
      <c r="AU44" s="146" t="s">
        <v>134</v>
      </c>
      <c r="AV44" s="72">
        <v>0</v>
      </c>
      <c r="AW44" s="71">
        <v>0</v>
      </c>
      <c r="AX44" s="71">
        <v>0</v>
      </c>
      <c r="AY44" s="71">
        <v>0</v>
      </c>
      <c r="AZ44" s="71">
        <v>0</v>
      </c>
      <c r="BA44" s="71">
        <v>0</v>
      </c>
      <c r="BB44" s="71">
        <v>0</v>
      </c>
      <c r="BC44" s="71">
        <v>0</v>
      </c>
      <c r="BD44" s="71">
        <v>0</v>
      </c>
      <c r="BE44" s="31"/>
      <c r="BF44" s="31"/>
      <c r="BG44" s="31">
        <f t="shared" si="7"/>
        <v>34</v>
      </c>
      <c r="BH44" s="19"/>
      <c r="BI44" s="19"/>
      <c r="BJ44" s="19"/>
      <c r="BK44" s="19"/>
      <c r="BL44" s="20"/>
      <c r="BM44" s="20"/>
      <c r="BN44" s="20"/>
      <c r="BO44" s="20"/>
      <c r="BP44" s="19"/>
      <c r="BQ44" s="20"/>
      <c r="BR44" s="20"/>
      <c r="BS44" s="20"/>
      <c r="BT44" s="20"/>
      <c r="BU44" s="20"/>
      <c r="BV44" s="21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19"/>
      <c r="CJ44" s="20"/>
    </row>
    <row r="45" spans="1:88" s="22" customFormat="1" ht="29.25" customHeight="1" x14ac:dyDescent="0.2">
      <c r="A45" s="153"/>
      <c r="B45" s="128"/>
      <c r="C45" s="128"/>
      <c r="D45" s="32" t="s">
        <v>12</v>
      </c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76" t="s">
        <v>33</v>
      </c>
      <c r="V45" s="72">
        <v>0</v>
      </c>
      <c r="W45" s="72">
        <v>0</v>
      </c>
      <c r="X45" s="44" t="s">
        <v>49</v>
      </c>
      <c r="Y45" s="44"/>
      <c r="Z45" s="44"/>
      <c r="AA45" s="44"/>
      <c r="AB45" s="44" t="s">
        <v>49</v>
      </c>
      <c r="AC45" s="44"/>
      <c r="AD45" s="44"/>
      <c r="AE45" s="44">
        <v>2</v>
      </c>
      <c r="AF45" s="44"/>
      <c r="AG45" s="44"/>
      <c r="AH45" s="44"/>
      <c r="AI45" s="44"/>
      <c r="AJ45" s="44"/>
      <c r="AK45" s="44"/>
      <c r="AL45" s="44"/>
      <c r="AM45" s="44"/>
      <c r="AN45" s="45"/>
      <c r="AO45" s="44"/>
      <c r="AP45" s="44"/>
      <c r="AQ45" s="44"/>
      <c r="AR45" s="44"/>
      <c r="AS45" s="44"/>
      <c r="AT45" s="76" t="s">
        <v>33</v>
      </c>
      <c r="AU45" s="147"/>
      <c r="AV45" s="72">
        <v>0</v>
      </c>
      <c r="AW45" s="71">
        <v>0</v>
      </c>
      <c r="AX45" s="71">
        <v>0</v>
      </c>
      <c r="AY45" s="71">
        <v>0</v>
      </c>
      <c r="AZ45" s="71">
        <v>0</v>
      </c>
      <c r="BA45" s="71">
        <v>0</v>
      </c>
      <c r="BB45" s="71">
        <v>0</v>
      </c>
      <c r="BC45" s="71">
        <v>0</v>
      </c>
      <c r="BD45" s="71">
        <v>0</v>
      </c>
      <c r="BE45" s="32"/>
      <c r="BF45" s="32"/>
      <c r="BG45" s="32">
        <f t="shared" si="7"/>
        <v>2</v>
      </c>
      <c r="BH45" s="19"/>
      <c r="BI45" s="19"/>
      <c r="BJ45" s="19"/>
      <c r="BK45" s="19"/>
      <c r="BL45" s="20"/>
      <c r="BM45" s="20"/>
      <c r="BN45" s="20"/>
      <c r="BO45" s="20"/>
      <c r="BP45" s="19"/>
      <c r="BQ45" s="20"/>
      <c r="BR45" s="20"/>
      <c r="BS45" s="20"/>
      <c r="BT45" s="20"/>
      <c r="BU45" s="20"/>
      <c r="BV45" s="21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19"/>
      <c r="CJ45" s="20"/>
    </row>
    <row r="46" spans="1:88" s="22" customFormat="1" ht="27.75" customHeight="1" x14ac:dyDescent="0.2">
      <c r="A46" s="75"/>
      <c r="B46" s="128" t="s">
        <v>98</v>
      </c>
      <c r="C46" s="128" t="s">
        <v>35</v>
      </c>
      <c r="D46" s="31" t="s">
        <v>11</v>
      </c>
      <c r="E46" s="42">
        <v>2</v>
      </c>
      <c r="F46" s="42">
        <v>2</v>
      </c>
      <c r="G46" s="42">
        <v>2</v>
      </c>
      <c r="H46" s="42">
        <v>2</v>
      </c>
      <c r="I46" s="42">
        <v>2</v>
      </c>
      <c r="J46" s="42">
        <v>2</v>
      </c>
      <c r="K46" s="42">
        <v>2</v>
      </c>
      <c r="L46" s="42">
        <v>2</v>
      </c>
      <c r="M46" s="42">
        <v>2</v>
      </c>
      <c r="N46" s="42">
        <v>2</v>
      </c>
      <c r="O46" s="42">
        <v>2</v>
      </c>
      <c r="P46" s="42">
        <v>0</v>
      </c>
      <c r="Q46" s="42">
        <v>2</v>
      </c>
      <c r="R46" s="42">
        <v>2</v>
      </c>
      <c r="S46" s="42"/>
      <c r="T46" s="42"/>
      <c r="U46" s="76" t="s">
        <v>33</v>
      </c>
      <c r="V46" s="72">
        <v>0</v>
      </c>
      <c r="W46" s="72">
        <v>0</v>
      </c>
      <c r="X46" s="42"/>
      <c r="Y46" s="42"/>
      <c r="Z46" s="42">
        <v>2</v>
      </c>
      <c r="AA46" s="42"/>
      <c r="AB46" s="42"/>
      <c r="AC46" s="42">
        <v>2</v>
      </c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3"/>
      <c r="AO46" s="42"/>
      <c r="AP46" s="42"/>
      <c r="AQ46" s="42"/>
      <c r="AR46" s="42"/>
      <c r="AS46" s="42"/>
      <c r="AT46" s="76" t="s">
        <v>33</v>
      </c>
      <c r="AU46" s="146" t="s">
        <v>134</v>
      </c>
      <c r="AV46" s="72">
        <v>0</v>
      </c>
      <c r="AW46" s="72">
        <v>0</v>
      </c>
      <c r="AX46" s="72">
        <v>0</v>
      </c>
      <c r="AY46" s="72">
        <v>0</v>
      </c>
      <c r="AZ46" s="72">
        <v>0</v>
      </c>
      <c r="BA46" s="72">
        <v>0</v>
      </c>
      <c r="BB46" s="72">
        <v>0</v>
      </c>
      <c r="BC46" s="72">
        <v>0</v>
      </c>
      <c r="BD46" s="72">
        <v>0</v>
      </c>
      <c r="BE46" s="32"/>
      <c r="BF46" s="32"/>
      <c r="BG46" s="31">
        <f>SUM(E46:AT46)</f>
        <v>30</v>
      </c>
      <c r="BH46" s="19"/>
      <c r="BI46" s="19"/>
      <c r="BJ46" s="19"/>
      <c r="BK46" s="19"/>
      <c r="BL46" s="20"/>
      <c r="BM46" s="20"/>
      <c r="BN46" s="20"/>
      <c r="BO46" s="20"/>
      <c r="BP46" s="19"/>
      <c r="BQ46" s="20"/>
      <c r="BR46" s="20"/>
      <c r="BS46" s="20"/>
      <c r="BT46" s="20"/>
      <c r="BU46" s="20"/>
      <c r="BV46" s="21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19"/>
      <c r="CJ46" s="20"/>
    </row>
    <row r="47" spans="1:88" s="22" customFormat="1" ht="25.5" customHeight="1" x14ac:dyDescent="0.2">
      <c r="A47" s="75"/>
      <c r="B47" s="128"/>
      <c r="C47" s="128"/>
      <c r="D47" s="32" t="s">
        <v>12</v>
      </c>
      <c r="E47" s="44"/>
      <c r="F47" s="44">
        <v>2</v>
      </c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76" t="s">
        <v>33</v>
      </c>
      <c r="V47" s="72">
        <v>0</v>
      </c>
      <c r="W47" s="72">
        <v>0</v>
      </c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5"/>
      <c r="AO47" s="44"/>
      <c r="AP47" s="44"/>
      <c r="AQ47" s="44"/>
      <c r="AR47" s="44"/>
      <c r="AS47" s="44"/>
      <c r="AT47" s="76" t="s">
        <v>33</v>
      </c>
      <c r="AU47" s="147"/>
      <c r="AV47" s="72">
        <v>0</v>
      </c>
      <c r="AW47" s="72">
        <v>0</v>
      </c>
      <c r="AX47" s="72">
        <v>0</v>
      </c>
      <c r="AY47" s="72">
        <v>0</v>
      </c>
      <c r="AZ47" s="72">
        <v>0</v>
      </c>
      <c r="BA47" s="72">
        <v>0</v>
      </c>
      <c r="BB47" s="72">
        <v>0</v>
      </c>
      <c r="BC47" s="72">
        <v>0</v>
      </c>
      <c r="BD47" s="72">
        <v>0</v>
      </c>
      <c r="BE47" s="32"/>
      <c r="BF47" s="32"/>
      <c r="BG47" s="32">
        <f>SUM(E47:AT47)</f>
        <v>2</v>
      </c>
      <c r="BH47" s="19"/>
      <c r="BI47" s="19"/>
      <c r="BJ47" s="19"/>
      <c r="BK47" s="19"/>
      <c r="BL47" s="20"/>
      <c r="BM47" s="20"/>
      <c r="BN47" s="20"/>
      <c r="BO47" s="20"/>
      <c r="BP47" s="19"/>
      <c r="BQ47" s="20"/>
      <c r="BR47" s="20"/>
      <c r="BS47" s="20"/>
      <c r="BT47" s="20"/>
      <c r="BU47" s="20"/>
      <c r="BV47" s="21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19"/>
      <c r="CJ47" s="20"/>
    </row>
    <row r="48" spans="1:88" s="22" customFormat="1" ht="25.5" customHeight="1" x14ac:dyDescent="0.2">
      <c r="A48" s="48"/>
      <c r="B48" s="193" t="s">
        <v>99</v>
      </c>
      <c r="C48" s="191" t="s">
        <v>100</v>
      </c>
      <c r="D48" s="31" t="s">
        <v>11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76" t="s">
        <v>33</v>
      </c>
      <c r="V48" s="106">
        <v>0</v>
      </c>
      <c r="W48" s="106">
        <v>0</v>
      </c>
      <c r="X48" s="105"/>
      <c r="Y48" s="105"/>
      <c r="Z48" s="105"/>
      <c r="AA48" s="105"/>
      <c r="AB48" s="105"/>
      <c r="AC48" s="105"/>
      <c r="AD48" s="105">
        <v>2</v>
      </c>
      <c r="AE48" s="105">
        <v>2</v>
      </c>
      <c r="AF48" s="105">
        <v>4</v>
      </c>
      <c r="AG48" s="105">
        <v>2</v>
      </c>
      <c r="AH48" s="105">
        <v>2</v>
      </c>
      <c r="AI48" s="105">
        <v>4</v>
      </c>
      <c r="AJ48" s="105">
        <v>2</v>
      </c>
      <c r="AK48" s="105">
        <v>4</v>
      </c>
      <c r="AL48" s="105">
        <v>6</v>
      </c>
      <c r="AM48" s="105"/>
      <c r="AN48" s="43"/>
      <c r="AO48" s="105"/>
      <c r="AP48" s="105"/>
      <c r="AQ48" s="105"/>
      <c r="AR48" s="105"/>
      <c r="AS48" s="105"/>
      <c r="AT48" s="76" t="s">
        <v>33</v>
      </c>
      <c r="AU48" s="146" t="s">
        <v>134</v>
      </c>
      <c r="AV48" s="72">
        <v>0</v>
      </c>
      <c r="AW48" s="72">
        <v>0</v>
      </c>
      <c r="AX48" s="72">
        <v>0</v>
      </c>
      <c r="AY48" s="72">
        <v>0</v>
      </c>
      <c r="AZ48" s="72">
        <v>0</v>
      </c>
      <c r="BA48" s="72">
        <v>0</v>
      </c>
      <c r="BB48" s="72">
        <v>0</v>
      </c>
      <c r="BC48" s="72">
        <v>0</v>
      </c>
      <c r="BD48" s="72">
        <v>0</v>
      </c>
      <c r="BE48" s="107"/>
      <c r="BF48" s="107"/>
      <c r="BG48" s="105">
        <f>SUM(E48:AT48)</f>
        <v>28</v>
      </c>
      <c r="BH48" s="19"/>
      <c r="BI48" s="19"/>
      <c r="BJ48" s="19"/>
      <c r="BK48" s="19"/>
      <c r="BL48" s="20"/>
      <c r="BM48" s="20"/>
      <c r="BN48" s="20"/>
      <c r="BO48" s="20"/>
      <c r="BP48" s="19"/>
      <c r="BQ48" s="20"/>
      <c r="BR48" s="20"/>
      <c r="BS48" s="20"/>
      <c r="BT48" s="20"/>
      <c r="BU48" s="20"/>
      <c r="BV48" s="21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19"/>
      <c r="CJ48" s="20"/>
    </row>
    <row r="49" spans="1:88" s="22" customFormat="1" ht="27" customHeight="1" x14ac:dyDescent="0.2">
      <c r="A49" s="48"/>
      <c r="B49" s="194"/>
      <c r="C49" s="192"/>
      <c r="D49" s="32" t="s">
        <v>12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76" t="s">
        <v>33</v>
      </c>
      <c r="V49" s="106">
        <v>0</v>
      </c>
      <c r="W49" s="106">
        <v>0</v>
      </c>
      <c r="X49" s="107"/>
      <c r="Y49" s="107"/>
      <c r="Z49" s="107"/>
      <c r="AA49" s="107"/>
      <c r="AB49" s="107"/>
      <c r="AC49" s="107"/>
      <c r="AD49" s="107"/>
      <c r="AE49" s="107"/>
      <c r="AF49" s="107">
        <v>2</v>
      </c>
      <c r="AG49" s="107">
        <v>2</v>
      </c>
      <c r="AH49" s="107"/>
      <c r="AI49" s="107"/>
      <c r="AJ49" s="107"/>
      <c r="AK49" s="107"/>
      <c r="AL49" s="107"/>
      <c r="AM49" s="107"/>
      <c r="AN49" s="45"/>
      <c r="AO49" s="107"/>
      <c r="AP49" s="107"/>
      <c r="AQ49" s="107"/>
      <c r="AR49" s="107"/>
      <c r="AS49" s="107"/>
      <c r="AT49" s="76" t="s">
        <v>33</v>
      </c>
      <c r="AU49" s="147"/>
      <c r="AV49" s="72">
        <v>0</v>
      </c>
      <c r="AW49" s="72">
        <v>0</v>
      </c>
      <c r="AX49" s="72">
        <v>0</v>
      </c>
      <c r="AY49" s="72">
        <v>0</v>
      </c>
      <c r="AZ49" s="72">
        <v>0</v>
      </c>
      <c r="BA49" s="72">
        <v>0</v>
      </c>
      <c r="BB49" s="72">
        <v>0</v>
      </c>
      <c r="BC49" s="72">
        <v>0</v>
      </c>
      <c r="BD49" s="72">
        <v>0</v>
      </c>
      <c r="BE49" s="107"/>
      <c r="BF49" s="107"/>
      <c r="BG49" s="107">
        <f>SUM(E49:AT49)</f>
        <v>4</v>
      </c>
      <c r="BH49" s="19"/>
      <c r="BI49" s="19"/>
      <c r="BJ49" s="19"/>
      <c r="BK49" s="19"/>
      <c r="BL49" s="20"/>
      <c r="BM49" s="20"/>
      <c r="BN49" s="20"/>
      <c r="BO49" s="20"/>
      <c r="BP49" s="19"/>
      <c r="BQ49" s="20"/>
      <c r="BR49" s="20"/>
      <c r="BS49" s="20"/>
      <c r="BT49" s="20"/>
      <c r="BU49" s="20"/>
      <c r="BV49" s="21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19"/>
      <c r="CJ49" s="20"/>
    </row>
    <row r="50" spans="1:88" s="22" customFormat="1" ht="25.5" customHeight="1" x14ac:dyDescent="0.2">
      <c r="A50" s="48"/>
      <c r="B50" s="128" t="s">
        <v>101</v>
      </c>
      <c r="C50" s="128" t="s">
        <v>34</v>
      </c>
      <c r="D50" s="31" t="s">
        <v>11</v>
      </c>
      <c r="E50" s="42">
        <v>2</v>
      </c>
      <c r="F50" s="42">
        <v>2</v>
      </c>
      <c r="G50" s="42">
        <v>2</v>
      </c>
      <c r="H50" s="42">
        <v>2</v>
      </c>
      <c r="I50" s="42">
        <v>2</v>
      </c>
      <c r="J50" s="42">
        <v>2</v>
      </c>
      <c r="K50" s="42">
        <v>2</v>
      </c>
      <c r="L50" s="42">
        <v>2</v>
      </c>
      <c r="M50" s="42">
        <v>2</v>
      </c>
      <c r="N50" s="42">
        <v>2</v>
      </c>
      <c r="O50" s="42">
        <v>2</v>
      </c>
      <c r="P50" s="42">
        <v>2</v>
      </c>
      <c r="Q50" s="42">
        <v>2</v>
      </c>
      <c r="R50" s="42">
        <v>4</v>
      </c>
      <c r="S50" s="42"/>
      <c r="T50" s="42"/>
      <c r="U50" s="76" t="s">
        <v>33</v>
      </c>
      <c r="V50" s="72">
        <v>0</v>
      </c>
      <c r="W50" s="72">
        <v>0</v>
      </c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 t="s">
        <v>49</v>
      </c>
      <c r="AM50" s="42" t="s">
        <v>49</v>
      </c>
      <c r="AN50" s="43"/>
      <c r="AO50" s="42"/>
      <c r="AP50" s="42"/>
      <c r="AQ50" s="42"/>
      <c r="AR50" s="42"/>
      <c r="AS50" s="42"/>
      <c r="AT50" s="76" t="s">
        <v>33</v>
      </c>
      <c r="AU50" s="146" t="s">
        <v>134</v>
      </c>
      <c r="AV50" s="72">
        <v>0</v>
      </c>
      <c r="AW50" s="71">
        <v>0</v>
      </c>
      <c r="AX50" s="71">
        <v>0</v>
      </c>
      <c r="AY50" s="71">
        <v>0</v>
      </c>
      <c r="AZ50" s="71">
        <v>0</v>
      </c>
      <c r="BA50" s="71">
        <v>0</v>
      </c>
      <c r="BB50" s="71">
        <v>0</v>
      </c>
      <c r="BC50" s="71">
        <v>0</v>
      </c>
      <c r="BD50" s="71">
        <v>0</v>
      </c>
      <c r="BE50" s="31"/>
      <c r="BF50" s="31"/>
      <c r="BG50" s="31">
        <f>SUM(E50:BD50)</f>
        <v>30</v>
      </c>
      <c r="BH50" s="19"/>
      <c r="BI50" s="19"/>
      <c r="BJ50" s="19"/>
      <c r="BK50" s="19"/>
      <c r="BL50" s="20"/>
      <c r="BM50" s="20"/>
      <c r="BN50" s="20"/>
      <c r="BO50" s="20"/>
      <c r="BP50" s="19"/>
      <c r="BQ50" s="20"/>
      <c r="BR50" s="20"/>
      <c r="BS50" s="20"/>
      <c r="BT50" s="20"/>
      <c r="BU50" s="20"/>
      <c r="BV50" s="21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19"/>
      <c r="CJ50" s="20"/>
    </row>
    <row r="51" spans="1:88" s="22" customFormat="1" ht="27" customHeight="1" x14ac:dyDescent="0.2">
      <c r="A51" s="48"/>
      <c r="B51" s="128"/>
      <c r="C51" s="128"/>
      <c r="D51" s="32" t="s">
        <v>12</v>
      </c>
      <c r="E51" s="44"/>
      <c r="F51" s="44"/>
      <c r="G51" s="44">
        <v>2</v>
      </c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76" t="s">
        <v>33</v>
      </c>
      <c r="V51" s="72">
        <v>0</v>
      </c>
      <c r="W51" s="72">
        <v>0</v>
      </c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5"/>
      <c r="AO51" s="44"/>
      <c r="AP51" s="44"/>
      <c r="AQ51" s="44"/>
      <c r="AR51" s="44"/>
      <c r="AS51" s="44"/>
      <c r="AT51" s="76" t="s">
        <v>33</v>
      </c>
      <c r="AU51" s="147"/>
      <c r="AV51" s="72">
        <v>0</v>
      </c>
      <c r="AW51" s="71">
        <v>0</v>
      </c>
      <c r="AX51" s="71">
        <v>0</v>
      </c>
      <c r="AY51" s="71">
        <v>0</v>
      </c>
      <c r="AZ51" s="71">
        <v>0</v>
      </c>
      <c r="BA51" s="71">
        <v>0</v>
      </c>
      <c r="BB51" s="71">
        <v>0</v>
      </c>
      <c r="BC51" s="71">
        <v>0</v>
      </c>
      <c r="BD51" s="71">
        <v>0</v>
      </c>
      <c r="BE51" s="32"/>
      <c r="BF51" s="32"/>
      <c r="BG51" s="32">
        <f>SUM(E51:BD51)</f>
        <v>2</v>
      </c>
      <c r="BH51" s="19"/>
      <c r="BI51" s="19"/>
      <c r="BJ51" s="19"/>
      <c r="BK51" s="19"/>
      <c r="BL51" s="20"/>
      <c r="BM51" s="20"/>
      <c r="BN51" s="20"/>
      <c r="BO51" s="20"/>
      <c r="BP51" s="19"/>
      <c r="BQ51" s="20"/>
      <c r="BR51" s="20"/>
      <c r="BS51" s="20"/>
      <c r="BT51" s="20"/>
      <c r="BU51" s="20"/>
      <c r="BV51" s="21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19"/>
      <c r="CJ51" s="20"/>
    </row>
    <row r="52" spans="1:88" s="13" customFormat="1" ht="29.25" customHeight="1" x14ac:dyDescent="0.2">
      <c r="A52" s="48"/>
      <c r="B52" s="163" t="s">
        <v>24</v>
      </c>
      <c r="C52" s="163" t="s">
        <v>102</v>
      </c>
      <c r="D52" s="97" t="s">
        <v>11</v>
      </c>
      <c r="E52" s="98">
        <f t="shared" ref="E52:Q52" si="8">E58+E60+E62+E66+E72</f>
        <v>12</v>
      </c>
      <c r="F52" s="98">
        <f t="shared" si="8"/>
        <v>12</v>
      </c>
      <c r="G52" s="98">
        <f t="shared" si="8"/>
        <v>10</v>
      </c>
      <c r="H52" s="98">
        <f t="shared" si="8"/>
        <v>10</v>
      </c>
      <c r="I52" s="98">
        <f t="shared" si="8"/>
        <v>10</v>
      </c>
      <c r="J52" s="98">
        <f t="shared" si="8"/>
        <v>10</v>
      </c>
      <c r="K52" s="98">
        <f t="shared" si="8"/>
        <v>10</v>
      </c>
      <c r="L52" s="98">
        <f t="shared" si="8"/>
        <v>10</v>
      </c>
      <c r="M52" s="98">
        <f t="shared" si="8"/>
        <v>10</v>
      </c>
      <c r="N52" s="98">
        <f t="shared" si="8"/>
        <v>10</v>
      </c>
      <c r="O52" s="98">
        <f t="shared" si="8"/>
        <v>10</v>
      </c>
      <c r="P52" s="98">
        <f t="shared" si="8"/>
        <v>10</v>
      </c>
      <c r="Q52" s="98">
        <f t="shared" si="8"/>
        <v>12</v>
      </c>
      <c r="R52" s="98">
        <f>R58+R60+R62+R72</f>
        <v>8</v>
      </c>
      <c r="S52" s="98">
        <v>0</v>
      </c>
      <c r="T52" s="98">
        <f t="shared" ref="T52" si="9">T54+T56</f>
        <v>0</v>
      </c>
      <c r="U52" s="76" t="s">
        <v>33</v>
      </c>
      <c r="V52" s="72">
        <v>0</v>
      </c>
      <c r="W52" s="72">
        <v>0</v>
      </c>
      <c r="X52" s="98">
        <f t="shared" ref="X52:AH52" si="10">X54+X56+X64+X68+X70</f>
        <v>10</v>
      </c>
      <c r="Y52" s="98">
        <f t="shared" si="10"/>
        <v>10</v>
      </c>
      <c r="Z52" s="98">
        <f t="shared" si="10"/>
        <v>10</v>
      </c>
      <c r="AA52" s="98">
        <f t="shared" si="10"/>
        <v>10</v>
      </c>
      <c r="AB52" s="98">
        <f t="shared" si="10"/>
        <v>10</v>
      </c>
      <c r="AC52" s="98">
        <f t="shared" si="10"/>
        <v>10</v>
      </c>
      <c r="AD52" s="98">
        <f t="shared" si="10"/>
        <v>12</v>
      </c>
      <c r="AE52" s="98">
        <f t="shared" si="10"/>
        <v>12</v>
      </c>
      <c r="AF52" s="98">
        <f t="shared" si="10"/>
        <v>12</v>
      </c>
      <c r="AG52" s="98">
        <f t="shared" si="10"/>
        <v>8</v>
      </c>
      <c r="AH52" s="98">
        <f t="shared" si="10"/>
        <v>12</v>
      </c>
      <c r="AI52" s="98">
        <f>AI54+AI56+AI64+AI68</f>
        <v>8</v>
      </c>
      <c r="AJ52" s="98">
        <f>AJ54+AJ56+AJ64+AJ68</f>
        <v>8</v>
      </c>
      <c r="AK52" s="98">
        <f>AK54+AK64+AK68</f>
        <v>6</v>
      </c>
      <c r="AL52" s="98">
        <f>AL64+AL68</f>
        <v>2</v>
      </c>
      <c r="AM52" s="98">
        <v>0</v>
      </c>
      <c r="AN52" s="98">
        <v>0</v>
      </c>
      <c r="AO52" s="98">
        <f>AO54+AO72</f>
        <v>0</v>
      </c>
      <c r="AP52" s="98">
        <f>AP54+AP72</f>
        <v>0</v>
      </c>
      <c r="AQ52" s="98">
        <f t="shared" ref="AQ52:AS53" si="11">AQ54</f>
        <v>0</v>
      </c>
      <c r="AR52" s="98">
        <f t="shared" si="11"/>
        <v>0</v>
      </c>
      <c r="AS52" s="98">
        <f t="shared" si="11"/>
        <v>0</v>
      </c>
      <c r="AT52" s="76" t="s">
        <v>33</v>
      </c>
      <c r="AU52" s="146" t="s">
        <v>134</v>
      </c>
      <c r="AV52" s="72">
        <v>0</v>
      </c>
      <c r="AW52" s="72">
        <v>0</v>
      </c>
      <c r="AX52" s="72">
        <f t="shared" ref="AX52:BD53" si="12">AX54</f>
        <v>0</v>
      </c>
      <c r="AY52" s="72">
        <f t="shared" si="12"/>
        <v>0</v>
      </c>
      <c r="AZ52" s="72">
        <f t="shared" si="12"/>
        <v>0</v>
      </c>
      <c r="BA52" s="72">
        <f t="shared" si="12"/>
        <v>0</v>
      </c>
      <c r="BB52" s="72">
        <f t="shared" si="12"/>
        <v>0</v>
      </c>
      <c r="BC52" s="72">
        <f t="shared" si="12"/>
        <v>0</v>
      </c>
      <c r="BD52" s="72">
        <f t="shared" si="12"/>
        <v>0</v>
      </c>
      <c r="BE52" s="41" t="e">
        <f>SUM(#REF!+#REF!+#REF!)</f>
        <v>#REF!</v>
      </c>
      <c r="BF52" s="41" t="e">
        <f>SUM(#REF!+#REF!+#REF!)</f>
        <v>#REF!</v>
      </c>
      <c r="BG52" s="98">
        <f>SUM(E52:BD52)</f>
        <v>284</v>
      </c>
      <c r="BH52" s="17"/>
      <c r="BI52" s="17"/>
      <c r="BJ52" s="17"/>
      <c r="BK52" s="17"/>
      <c r="BL52" s="16"/>
      <c r="BM52" s="16"/>
      <c r="BN52" s="16"/>
      <c r="BO52" s="16"/>
      <c r="BP52" s="17"/>
      <c r="BQ52" s="16"/>
      <c r="BR52" s="16"/>
      <c r="BS52" s="16"/>
      <c r="BT52" s="16"/>
      <c r="BU52" s="16"/>
      <c r="BV52" s="18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7"/>
      <c r="CJ52" s="16"/>
    </row>
    <row r="53" spans="1:88" s="13" customFormat="1" ht="24" customHeight="1" x14ac:dyDescent="0.2">
      <c r="A53" s="48"/>
      <c r="B53" s="163"/>
      <c r="C53" s="163"/>
      <c r="D53" s="97" t="s">
        <v>12</v>
      </c>
      <c r="E53" s="98">
        <f>E55</f>
        <v>0</v>
      </c>
      <c r="F53" s="98">
        <f>F55</f>
        <v>0</v>
      </c>
      <c r="G53" s="98">
        <v>0</v>
      </c>
      <c r="H53" s="98">
        <v>0</v>
      </c>
      <c r="I53" s="98">
        <f>I57</f>
        <v>0</v>
      </c>
      <c r="J53" s="98">
        <v>0</v>
      </c>
      <c r="K53" s="98">
        <f>K73</f>
        <v>0</v>
      </c>
      <c r="L53" s="98">
        <v>0</v>
      </c>
      <c r="M53" s="98">
        <f>M59</f>
        <v>2</v>
      </c>
      <c r="N53" s="98">
        <f>N59</f>
        <v>2</v>
      </c>
      <c r="O53" s="98">
        <f>O61</f>
        <v>2</v>
      </c>
      <c r="P53" s="98">
        <f>P63</f>
        <v>2</v>
      </c>
      <c r="Q53" s="98">
        <f>Q67</f>
        <v>2</v>
      </c>
      <c r="R53" s="98">
        <f>R73</f>
        <v>2</v>
      </c>
      <c r="S53" s="98">
        <v>0</v>
      </c>
      <c r="T53" s="98">
        <f t="shared" ref="T53" si="13">T55</f>
        <v>0</v>
      </c>
      <c r="U53" s="76" t="s">
        <v>33</v>
      </c>
      <c r="V53" s="72">
        <v>0</v>
      </c>
      <c r="W53" s="72">
        <v>0</v>
      </c>
      <c r="X53" s="98">
        <f>X55</f>
        <v>0</v>
      </c>
      <c r="Y53" s="98">
        <f>Y55</f>
        <v>0</v>
      </c>
      <c r="Z53" s="98">
        <f>Z69</f>
        <v>2</v>
      </c>
      <c r="AA53" s="98">
        <f>-AA55</f>
        <v>0</v>
      </c>
      <c r="AB53" s="98">
        <f>-AB55</f>
        <v>0</v>
      </c>
      <c r="AC53" s="98">
        <v>2</v>
      </c>
      <c r="AD53" s="98">
        <f>AD55</f>
        <v>2</v>
      </c>
      <c r="AE53" s="98">
        <f>AE57</f>
        <v>2</v>
      </c>
      <c r="AF53" s="98">
        <f>AF71</f>
        <v>2</v>
      </c>
      <c r="AG53" s="98">
        <f>AG69</f>
        <v>2</v>
      </c>
      <c r="AH53" s="98">
        <f>AH71</f>
        <v>2</v>
      </c>
      <c r="AI53" s="98">
        <f>AI65</f>
        <v>2</v>
      </c>
      <c r="AJ53" s="98">
        <f t="shared" ref="AJ53:AP53" si="14">AJ55</f>
        <v>0</v>
      </c>
      <c r="AK53" s="98">
        <v>0</v>
      </c>
      <c r="AL53" s="98">
        <v>0</v>
      </c>
      <c r="AM53" s="98">
        <f t="shared" si="14"/>
        <v>0</v>
      </c>
      <c r="AN53" s="98">
        <v>0</v>
      </c>
      <c r="AO53" s="98">
        <f t="shared" si="14"/>
        <v>0</v>
      </c>
      <c r="AP53" s="98">
        <f t="shared" si="14"/>
        <v>0</v>
      </c>
      <c r="AQ53" s="98">
        <f t="shared" si="11"/>
        <v>0</v>
      </c>
      <c r="AR53" s="98">
        <f t="shared" si="11"/>
        <v>0</v>
      </c>
      <c r="AS53" s="98">
        <f t="shared" si="11"/>
        <v>0</v>
      </c>
      <c r="AT53" s="76" t="s">
        <v>33</v>
      </c>
      <c r="AU53" s="147"/>
      <c r="AV53" s="72">
        <v>0</v>
      </c>
      <c r="AW53" s="72">
        <f>AW55</f>
        <v>0</v>
      </c>
      <c r="AX53" s="72">
        <f t="shared" si="12"/>
        <v>0</v>
      </c>
      <c r="AY53" s="72">
        <f t="shared" si="12"/>
        <v>0</v>
      </c>
      <c r="AZ53" s="72">
        <f t="shared" si="12"/>
        <v>0</v>
      </c>
      <c r="BA53" s="72">
        <f t="shared" si="12"/>
        <v>0</v>
      </c>
      <c r="BB53" s="72">
        <f t="shared" si="12"/>
        <v>0</v>
      </c>
      <c r="BC53" s="72">
        <f t="shared" si="12"/>
        <v>0</v>
      </c>
      <c r="BD53" s="72">
        <f t="shared" si="12"/>
        <v>0</v>
      </c>
      <c r="BE53" s="39"/>
      <c r="BF53" s="39"/>
      <c r="BG53" s="98">
        <f t="shared" ref="BG53:BG73" si="15">SUM(E53:BD53)</f>
        <v>28</v>
      </c>
      <c r="BH53" s="17"/>
      <c r="BI53" s="17"/>
      <c r="BJ53" s="17"/>
      <c r="BK53" s="17"/>
      <c r="BL53" s="16"/>
      <c r="BM53" s="16"/>
      <c r="BN53" s="16"/>
      <c r="BO53" s="16"/>
      <c r="BP53" s="17"/>
      <c r="BQ53" s="16"/>
      <c r="BR53" s="16"/>
      <c r="BS53" s="16"/>
      <c r="BT53" s="16"/>
      <c r="BU53" s="16"/>
      <c r="BV53" s="18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7"/>
      <c r="CJ53" s="16"/>
    </row>
    <row r="54" spans="1:88" s="13" customFormat="1" ht="27.75" customHeight="1" x14ac:dyDescent="0.2">
      <c r="A54" s="48"/>
      <c r="B54" s="128" t="s">
        <v>27</v>
      </c>
      <c r="C54" s="128" t="s">
        <v>103</v>
      </c>
      <c r="D54" s="31" t="s">
        <v>11</v>
      </c>
      <c r="E54" s="42" t="s">
        <v>49</v>
      </c>
      <c r="F54" s="42" t="s">
        <v>49</v>
      </c>
      <c r="G54" s="42" t="s">
        <v>49</v>
      </c>
      <c r="H54" s="42" t="s">
        <v>49</v>
      </c>
      <c r="I54" s="42" t="s">
        <v>49</v>
      </c>
      <c r="J54" s="42" t="s">
        <v>49</v>
      </c>
      <c r="K54" s="42" t="s">
        <v>49</v>
      </c>
      <c r="L54" s="42" t="s">
        <v>49</v>
      </c>
      <c r="M54" s="42" t="s">
        <v>49</v>
      </c>
      <c r="N54" s="42" t="s">
        <v>49</v>
      </c>
      <c r="O54" s="42" t="s">
        <v>49</v>
      </c>
      <c r="P54" s="42" t="s">
        <v>49</v>
      </c>
      <c r="Q54" s="42" t="s">
        <v>49</v>
      </c>
      <c r="R54" s="42" t="s">
        <v>49</v>
      </c>
      <c r="S54" s="42" t="s">
        <v>49</v>
      </c>
      <c r="T54" s="42"/>
      <c r="U54" s="76" t="s">
        <v>33</v>
      </c>
      <c r="V54" s="72">
        <v>0</v>
      </c>
      <c r="W54" s="72">
        <v>0</v>
      </c>
      <c r="X54" s="31">
        <v>2</v>
      </c>
      <c r="Y54" s="31">
        <v>2</v>
      </c>
      <c r="Z54" s="31">
        <v>2</v>
      </c>
      <c r="AA54" s="31">
        <v>2</v>
      </c>
      <c r="AB54" s="31">
        <v>2</v>
      </c>
      <c r="AC54" s="31">
        <v>2</v>
      </c>
      <c r="AD54" s="31">
        <v>2</v>
      </c>
      <c r="AE54" s="31">
        <v>2</v>
      </c>
      <c r="AF54" s="31">
        <v>2</v>
      </c>
      <c r="AG54" s="31">
        <v>2</v>
      </c>
      <c r="AH54" s="31">
        <v>2</v>
      </c>
      <c r="AI54" s="31">
        <v>2</v>
      </c>
      <c r="AJ54" s="31">
        <v>2</v>
      </c>
      <c r="AK54" s="31">
        <v>2</v>
      </c>
      <c r="AL54" s="31" t="s">
        <v>49</v>
      </c>
      <c r="AM54" s="31" t="s">
        <v>49</v>
      </c>
      <c r="AN54" s="43"/>
      <c r="AO54" s="31"/>
      <c r="AP54" s="31"/>
      <c r="AQ54" s="31"/>
      <c r="AR54" s="31"/>
      <c r="AS54" s="31"/>
      <c r="AT54" s="76" t="s">
        <v>33</v>
      </c>
      <c r="AU54" s="146" t="s">
        <v>134</v>
      </c>
      <c r="AV54" s="71">
        <v>0</v>
      </c>
      <c r="AW54" s="72">
        <v>0</v>
      </c>
      <c r="AX54" s="72">
        <v>0</v>
      </c>
      <c r="AY54" s="72">
        <v>0</v>
      </c>
      <c r="AZ54" s="72">
        <v>0</v>
      </c>
      <c r="BA54" s="72">
        <v>0</v>
      </c>
      <c r="BB54" s="72">
        <v>0</v>
      </c>
      <c r="BC54" s="72">
        <v>0</v>
      </c>
      <c r="BD54" s="72">
        <v>0</v>
      </c>
      <c r="BE54" s="31"/>
      <c r="BF54" s="31"/>
      <c r="BG54" s="31">
        <f>SUM(E54:BD54)</f>
        <v>28</v>
      </c>
      <c r="BH54" s="17"/>
      <c r="BI54" s="17">
        <v>74</v>
      </c>
      <c r="BJ54" s="17"/>
      <c r="BK54" s="17"/>
      <c r="BL54" s="16"/>
      <c r="BM54" s="16"/>
      <c r="BN54" s="16"/>
      <c r="BO54" s="16"/>
      <c r="BP54" s="17"/>
      <c r="BQ54" s="16"/>
      <c r="BR54" s="16"/>
      <c r="BS54" s="16"/>
      <c r="BT54" s="16"/>
      <c r="BU54" s="16"/>
      <c r="BV54" s="18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7"/>
      <c r="CJ54" s="16"/>
    </row>
    <row r="55" spans="1:88" s="13" customFormat="1" ht="33.75" customHeight="1" x14ac:dyDescent="0.2">
      <c r="A55" s="48"/>
      <c r="B55" s="128"/>
      <c r="C55" s="129"/>
      <c r="D55" s="32" t="s">
        <v>12</v>
      </c>
      <c r="E55" s="44"/>
      <c r="F55" s="44"/>
      <c r="G55" s="44" t="s">
        <v>49</v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 t="s">
        <v>49</v>
      </c>
      <c r="T55" s="44"/>
      <c r="U55" s="76" t="s">
        <v>33</v>
      </c>
      <c r="V55" s="72">
        <v>0</v>
      </c>
      <c r="W55" s="72">
        <v>0</v>
      </c>
      <c r="X55" s="32"/>
      <c r="Y55" s="32"/>
      <c r="Z55" s="32"/>
      <c r="AA55" s="32"/>
      <c r="AB55" s="32"/>
      <c r="AC55" s="32">
        <v>2</v>
      </c>
      <c r="AD55" s="32">
        <v>2</v>
      </c>
      <c r="AE55" s="32"/>
      <c r="AF55" s="32" t="s">
        <v>49</v>
      </c>
      <c r="AG55" s="32"/>
      <c r="AH55" s="32"/>
      <c r="AI55" s="32"/>
      <c r="AJ55" s="32"/>
      <c r="AK55" s="32" t="s">
        <v>49</v>
      </c>
      <c r="AL55" s="32" t="s">
        <v>49</v>
      </c>
      <c r="AM55" s="32"/>
      <c r="AN55" s="45"/>
      <c r="AO55" s="32"/>
      <c r="AP55" s="32"/>
      <c r="AQ55" s="32"/>
      <c r="AR55" s="32"/>
      <c r="AS55" s="32"/>
      <c r="AT55" s="76" t="s">
        <v>33</v>
      </c>
      <c r="AU55" s="147"/>
      <c r="AV55" s="71">
        <v>0</v>
      </c>
      <c r="AW55" s="72">
        <v>0</v>
      </c>
      <c r="AX55" s="72">
        <v>0</v>
      </c>
      <c r="AY55" s="72">
        <v>0</v>
      </c>
      <c r="AZ55" s="72">
        <v>0</v>
      </c>
      <c r="BA55" s="72">
        <v>0</v>
      </c>
      <c r="BB55" s="72">
        <v>0</v>
      </c>
      <c r="BC55" s="72">
        <v>0</v>
      </c>
      <c r="BD55" s="72">
        <v>0</v>
      </c>
      <c r="BE55" s="32"/>
      <c r="BF55" s="32"/>
      <c r="BG55" s="32">
        <f t="shared" si="15"/>
        <v>4</v>
      </c>
      <c r="BH55" s="17"/>
      <c r="BI55" s="17"/>
      <c r="BJ55" s="17"/>
      <c r="BK55" s="17"/>
      <c r="BL55" s="16"/>
      <c r="BM55" s="16"/>
      <c r="BN55" s="16"/>
      <c r="BO55" s="16"/>
      <c r="BP55" s="17"/>
      <c r="BQ55" s="16"/>
      <c r="BR55" s="16"/>
      <c r="BS55" s="16"/>
      <c r="BT55" s="16"/>
      <c r="BU55" s="16"/>
      <c r="BV55" s="18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7"/>
      <c r="CJ55" s="16"/>
    </row>
    <row r="56" spans="1:88" s="13" customFormat="1" ht="30" customHeight="1" x14ac:dyDescent="0.2">
      <c r="A56" s="48"/>
      <c r="B56" s="128" t="s">
        <v>104</v>
      </c>
      <c r="C56" s="128" t="s">
        <v>105</v>
      </c>
      <c r="D56" s="31" t="s">
        <v>11</v>
      </c>
      <c r="E56" s="42" t="s">
        <v>49</v>
      </c>
      <c r="F56" s="42" t="s">
        <v>49</v>
      </c>
      <c r="G56" s="42" t="s">
        <v>49</v>
      </c>
      <c r="H56" s="42" t="s">
        <v>49</v>
      </c>
      <c r="I56" s="42" t="s">
        <v>49</v>
      </c>
      <c r="J56" s="42" t="s">
        <v>49</v>
      </c>
      <c r="K56" s="42" t="s">
        <v>49</v>
      </c>
      <c r="L56" s="42" t="s">
        <v>49</v>
      </c>
      <c r="M56" s="42" t="s">
        <v>49</v>
      </c>
      <c r="N56" s="42" t="s">
        <v>49</v>
      </c>
      <c r="O56" s="42" t="s">
        <v>49</v>
      </c>
      <c r="P56" s="42" t="s">
        <v>49</v>
      </c>
      <c r="Q56" s="42"/>
      <c r="R56" s="42"/>
      <c r="S56" s="42" t="s">
        <v>49</v>
      </c>
      <c r="T56" s="42"/>
      <c r="U56" s="76" t="s">
        <v>33</v>
      </c>
      <c r="V56" s="72">
        <v>0</v>
      </c>
      <c r="W56" s="72">
        <v>0</v>
      </c>
      <c r="X56" s="31">
        <v>2</v>
      </c>
      <c r="Y56" s="31">
        <v>2</v>
      </c>
      <c r="Z56" s="31">
        <v>2</v>
      </c>
      <c r="AA56" s="31">
        <v>2</v>
      </c>
      <c r="AB56" s="31">
        <v>2</v>
      </c>
      <c r="AC56" s="31">
        <v>2</v>
      </c>
      <c r="AD56" s="31">
        <v>2</v>
      </c>
      <c r="AE56" s="31">
        <v>2</v>
      </c>
      <c r="AF56" s="31">
        <v>2</v>
      </c>
      <c r="AG56" s="31">
        <v>2</v>
      </c>
      <c r="AH56" s="31">
        <v>2</v>
      </c>
      <c r="AI56" s="31">
        <v>2</v>
      </c>
      <c r="AJ56" s="31">
        <v>2</v>
      </c>
      <c r="AK56" s="31"/>
      <c r="AL56" s="31"/>
      <c r="AM56" s="31"/>
      <c r="AN56" s="43"/>
      <c r="AO56" s="31"/>
      <c r="AP56" s="31"/>
      <c r="AQ56" s="31"/>
      <c r="AR56" s="31"/>
      <c r="AS56" s="31"/>
      <c r="AT56" s="76" t="s">
        <v>33</v>
      </c>
      <c r="AU56" s="146" t="s">
        <v>134</v>
      </c>
      <c r="AV56" s="71">
        <v>0</v>
      </c>
      <c r="AW56" s="72">
        <v>0</v>
      </c>
      <c r="AX56" s="72">
        <v>0</v>
      </c>
      <c r="AY56" s="72">
        <v>0</v>
      </c>
      <c r="AZ56" s="72">
        <v>0</v>
      </c>
      <c r="BA56" s="72">
        <v>0</v>
      </c>
      <c r="BB56" s="72">
        <v>0</v>
      </c>
      <c r="BC56" s="72">
        <v>0</v>
      </c>
      <c r="BD56" s="72">
        <v>0</v>
      </c>
      <c r="BE56" s="31"/>
      <c r="BF56" s="31"/>
      <c r="BG56" s="31">
        <f>SUM(E56:BD56)</f>
        <v>26</v>
      </c>
      <c r="BH56" s="17"/>
      <c r="BI56" s="17">
        <v>46</v>
      </c>
      <c r="BJ56" s="17"/>
      <c r="BK56" s="17"/>
      <c r="BL56" s="16"/>
      <c r="BM56" s="16"/>
      <c r="BN56" s="16"/>
      <c r="BO56" s="16"/>
      <c r="BP56" s="17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7"/>
      <c r="CJ56" s="16"/>
    </row>
    <row r="57" spans="1:88" s="13" customFormat="1" ht="28.5" customHeight="1" x14ac:dyDescent="0.2">
      <c r="A57" s="48"/>
      <c r="B57" s="128"/>
      <c r="C57" s="129"/>
      <c r="D57" s="32" t="s">
        <v>12</v>
      </c>
      <c r="E57" s="44"/>
      <c r="F57" s="44"/>
      <c r="G57" s="44"/>
      <c r="H57" s="44"/>
      <c r="I57" s="44"/>
      <c r="J57" s="44" t="s">
        <v>49</v>
      </c>
      <c r="K57" s="44"/>
      <c r="L57" s="44"/>
      <c r="M57" s="44" t="s">
        <v>49</v>
      </c>
      <c r="N57" s="44"/>
      <c r="O57" s="44"/>
      <c r="P57" s="44"/>
      <c r="Q57" s="44"/>
      <c r="R57" s="44"/>
      <c r="S57" s="44"/>
      <c r="T57" s="44"/>
      <c r="U57" s="76" t="s">
        <v>33</v>
      </c>
      <c r="V57" s="72">
        <v>0</v>
      </c>
      <c r="W57" s="72">
        <v>0</v>
      </c>
      <c r="X57" s="32"/>
      <c r="Y57" s="32"/>
      <c r="Z57" s="32"/>
      <c r="AA57" s="32"/>
      <c r="AB57" s="32"/>
      <c r="AC57" s="32"/>
      <c r="AD57" s="32"/>
      <c r="AE57" s="32">
        <v>2</v>
      </c>
      <c r="AF57" s="32"/>
      <c r="AG57" s="32"/>
      <c r="AH57" s="32"/>
      <c r="AI57" s="32"/>
      <c r="AJ57" s="32"/>
      <c r="AK57" s="32"/>
      <c r="AL57" s="32"/>
      <c r="AM57" s="32"/>
      <c r="AN57" s="45"/>
      <c r="AO57" s="32"/>
      <c r="AP57" s="32"/>
      <c r="AQ57" s="32"/>
      <c r="AR57" s="32"/>
      <c r="AS57" s="32"/>
      <c r="AT57" s="76" t="s">
        <v>33</v>
      </c>
      <c r="AU57" s="147"/>
      <c r="AV57" s="71">
        <v>0</v>
      </c>
      <c r="AW57" s="72">
        <v>0</v>
      </c>
      <c r="AX57" s="72">
        <v>0</v>
      </c>
      <c r="AY57" s="72">
        <v>0</v>
      </c>
      <c r="AZ57" s="72">
        <v>0</v>
      </c>
      <c r="BA57" s="72">
        <v>0</v>
      </c>
      <c r="BB57" s="72">
        <v>0</v>
      </c>
      <c r="BC57" s="72">
        <v>0</v>
      </c>
      <c r="BD57" s="72">
        <v>0</v>
      </c>
      <c r="BE57" s="32"/>
      <c r="BF57" s="32"/>
      <c r="BG57" s="32">
        <f t="shared" si="15"/>
        <v>2</v>
      </c>
      <c r="BH57" s="17"/>
      <c r="BI57" s="17"/>
      <c r="BJ57" s="17"/>
      <c r="BK57" s="17"/>
      <c r="BL57" s="16"/>
      <c r="BM57" s="16"/>
      <c r="BN57" s="16"/>
      <c r="BO57" s="16"/>
      <c r="BP57" s="17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7"/>
      <c r="CJ57" s="16"/>
    </row>
    <row r="58" spans="1:88" s="13" customFormat="1" ht="34.5" customHeight="1" x14ac:dyDescent="0.2">
      <c r="A58" s="48"/>
      <c r="B58" s="128" t="s">
        <v>106</v>
      </c>
      <c r="C58" s="191" t="s">
        <v>107</v>
      </c>
      <c r="D58" s="31" t="s">
        <v>11</v>
      </c>
      <c r="E58" s="42">
        <v>2</v>
      </c>
      <c r="F58" s="42">
        <v>2</v>
      </c>
      <c r="G58" s="42">
        <v>2</v>
      </c>
      <c r="H58" s="42">
        <v>2</v>
      </c>
      <c r="I58" s="42">
        <v>2</v>
      </c>
      <c r="J58" s="42">
        <v>2</v>
      </c>
      <c r="K58" s="42">
        <v>2</v>
      </c>
      <c r="L58" s="42">
        <v>2</v>
      </c>
      <c r="M58" s="42">
        <v>2</v>
      </c>
      <c r="N58" s="42">
        <v>2</v>
      </c>
      <c r="O58" s="42">
        <v>2</v>
      </c>
      <c r="P58" s="42">
        <v>2</v>
      </c>
      <c r="Q58" s="42">
        <v>2</v>
      </c>
      <c r="R58" s="42">
        <v>2</v>
      </c>
      <c r="S58" s="42"/>
      <c r="T58" s="42"/>
      <c r="U58" s="76" t="s">
        <v>33</v>
      </c>
      <c r="V58" s="72">
        <v>0</v>
      </c>
      <c r="W58" s="72">
        <v>0</v>
      </c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43"/>
      <c r="AO58" s="31"/>
      <c r="AP58" s="31"/>
      <c r="AQ58" s="31"/>
      <c r="AR58" s="31"/>
      <c r="AS58" s="31"/>
      <c r="AT58" s="76" t="s">
        <v>33</v>
      </c>
      <c r="AU58" s="146" t="s">
        <v>134</v>
      </c>
      <c r="AV58" s="72">
        <v>0</v>
      </c>
      <c r="AW58" s="72">
        <v>0</v>
      </c>
      <c r="AX58" s="72">
        <v>0</v>
      </c>
      <c r="AY58" s="72">
        <v>0</v>
      </c>
      <c r="AZ58" s="72">
        <v>0</v>
      </c>
      <c r="BA58" s="72">
        <v>0</v>
      </c>
      <c r="BB58" s="72">
        <v>0</v>
      </c>
      <c r="BC58" s="72">
        <v>0</v>
      </c>
      <c r="BD58" s="72">
        <v>0</v>
      </c>
      <c r="BE58" s="32"/>
      <c r="BF58" s="32"/>
      <c r="BG58" s="31">
        <f t="shared" ref="BG58:BG69" si="16">SUM(E58:AT58)</f>
        <v>28</v>
      </c>
      <c r="BH58" s="17"/>
      <c r="BI58" s="17"/>
      <c r="BJ58" s="17"/>
      <c r="BK58" s="17"/>
      <c r="BL58" s="16"/>
      <c r="BM58" s="16"/>
      <c r="BN58" s="16"/>
      <c r="BO58" s="16"/>
      <c r="BP58" s="17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7"/>
      <c r="CJ58" s="16"/>
    </row>
    <row r="59" spans="1:88" s="13" customFormat="1" ht="34.5" customHeight="1" x14ac:dyDescent="0.2">
      <c r="A59" s="48"/>
      <c r="B59" s="128"/>
      <c r="C59" s="192"/>
      <c r="D59" s="32" t="s">
        <v>12</v>
      </c>
      <c r="E59" s="44"/>
      <c r="F59" s="44"/>
      <c r="G59" s="44"/>
      <c r="H59" s="44"/>
      <c r="I59" s="44"/>
      <c r="J59" s="44"/>
      <c r="K59" s="44"/>
      <c r="L59" s="44"/>
      <c r="M59" s="44">
        <v>2</v>
      </c>
      <c r="N59" s="44">
        <v>2</v>
      </c>
      <c r="O59" s="44"/>
      <c r="P59" s="44"/>
      <c r="Q59" s="44"/>
      <c r="R59" s="44"/>
      <c r="S59" s="44"/>
      <c r="T59" s="44"/>
      <c r="U59" s="76" t="s">
        <v>33</v>
      </c>
      <c r="V59" s="72">
        <v>0</v>
      </c>
      <c r="W59" s="72">
        <v>0</v>
      </c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45"/>
      <c r="AO59" s="32"/>
      <c r="AP59" s="32"/>
      <c r="AQ59" s="32"/>
      <c r="AR59" s="32"/>
      <c r="AS59" s="32"/>
      <c r="AT59" s="76" t="s">
        <v>33</v>
      </c>
      <c r="AU59" s="147"/>
      <c r="AV59" s="72">
        <v>0</v>
      </c>
      <c r="AW59" s="72">
        <v>0</v>
      </c>
      <c r="AX59" s="72">
        <v>0</v>
      </c>
      <c r="AY59" s="72">
        <v>0</v>
      </c>
      <c r="AZ59" s="72">
        <v>0</v>
      </c>
      <c r="BA59" s="72">
        <v>0</v>
      </c>
      <c r="BB59" s="72">
        <v>0</v>
      </c>
      <c r="BC59" s="72">
        <v>0</v>
      </c>
      <c r="BD59" s="72">
        <v>0</v>
      </c>
      <c r="BE59" s="32"/>
      <c r="BF59" s="32"/>
      <c r="BG59" s="32">
        <f t="shared" si="16"/>
        <v>4</v>
      </c>
      <c r="BH59" s="17"/>
      <c r="BI59" s="17"/>
      <c r="BJ59" s="17"/>
      <c r="BK59" s="17"/>
      <c r="BL59" s="16"/>
      <c r="BM59" s="16"/>
      <c r="BN59" s="16"/>
      <c r="BO59" s="16"/>
      <c r="BP59" s="17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7"/>
      <c r="CJ59" s="16"/>
    </row>
    <row r="60" spans="1:88" s="13" customFormat="1" ht="34.5" customHeight="1" x14ac:dyDescent="0.2">
      <c r="A60" s="48"/>
      <c r="B60" s="189" t="s">
        <v>28</v>
      </c>
      <c r="C60" s="191" t="s">
        <v>108</v>
      </c>
      <c r="D60" s="31" t="s">
        <v>11</v>
      </c>
      <c r="E60" s="42">
        <v>4</v>
      </c>
      <c r="F60" s="42">
        <v>2</v>
      </c>
      <c r="G60" s="42">
        <v>2</v>
      </c>
      <c r="H60" s="42">
        <v>2</v>
      </c>
      <c r="I60" s="42">
        <v>2</v>
      </c>
      <c r="J60" s="42">
        <v>2</v>
      </c>
      <c r="K60" s="42">
        <v>2</v>
      </c>
      <c r="L60" s="42">
        <v>2</v>
      </c>
      <c r="M60" s="42">
        <v>2</v>
      </c>
      <c r="N60" s="42">
        <v>2</v>
      </c>
      <c r="O60" s="42">
        <v>2</v>
      </c>
      <c r="P60" s="42">
        <v>2</v>
      </c>
      <c r="Q60" s="42">
        <v>2</v>
      </c>
      <c r="R60" s="42">
        <v>2</v>
      </c>
      <c r="S60" s="42"/>
      <c r="T60" s="42"/>
      <c r="U60" s="76" t="s">
        <v>33</v>
      </c>
      <c r="V60" s="72">
        <v>0</v>
      </c>
      <c r="W60" s="72">
        <v>0</v>
      </c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43"/>
      <c r="AO60" s="31"/>
      <c r="AP60" s="31"/>
      <c r="AQ60" s="31"/>
      <c r="AR60" s="31"/>
      <c r="AS60" s="31"/>
      <c r="AT60" s="76" t="s">
        <v>33</v>
      </c>
      <c r="AU60" s="146" t="s">
        <v>134</v>
      </c>
      <c r="AV60" s="72">
        <v>0</v>
      </c>
      <c r="AW60" s="72">
        <v>0</v>
      </c>
      <c r="AX60" s="72">
        <v>0</v>
      </c>
      <c r="AY60" s="72">
        <v>0</v>
      </c>
      <c r="AZ60" s="72">
        <v>0</v>
      </c>
      <c r="BA60" s="72">
        <v>0</v>
      </c>
      <c r="BB60" s="72">
        <v>0</v>
      </c>
      <c r="BC60" s="72">
        <v>0</v>
      </c>
      <c r="BD60" s="72">
        <v>0</v>
      </c>
      <c r="BE60" s="32"/>
      <c r="BF60" s="32"/>
      <c r="BG60" s="31">
        <f t="shared" si="16"/>
        <v>30</v>
      </c>
      <c r="BH60" s="17"/>
      <c r="BI60" s="17"/>
      <c r="BJ60" s="17"/>
      <c r="BK60" s="17"/>
      <c r="BL60" s="16"/>
      <c r="BM60" s="16"/>
      <c r="BN60" s="16"/>
      <c r="BO60" s="16"/>
      <c r="BP60" s="17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7"/>
      <c r="CJ60" s="16"/>
    </row>
    <row r="61" spans="1:88" s="13" customFormat="1" ht="34.5" customHeight="1" x14ac:dyDescent="0.2">
      <c r="A61" s="48"/>
      <c r="B61" s="190"/>
      <c r="C61" s="192"/>
      <c r="D61" s="32" t="s">
        <v>12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>
        <v>2</v>
      </c>
      <c r="P61" s="44"/>
      <c r="Q61" s="44"/>
      <c r="R61" s="44"/>
      <c r="S61" s="44"/>
      <c r="T61" s="44"/>
      <c r="U61" s="76" t="s">
        <v>33</v>
      </c>
      <c r="V61" s="72">
        <v>0</v>
      </c>
      <c r="W61" s="72">
        <v>0</v>
      </c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45"/>
      <c r="AO61" s="32"/>
      <c r="AP61" s="32"/>
      <c r="AQ61" s="32"/>
      <c r="AR61" s="32"/>
      <c r="AS61" s="32"/>
      <c r="AT61" s="76" t="s">
        <v>33</v>
      </c>
      <c r="AU61" s="147"/>
      <c r="AV61" s="72">
        <v>0</v>
      </c>
      <c r="AW61" s="72">
        <v>0</v>
      </c>
      <c r="AX61" s="72">
        <v>0</v>
      </c>
      <c r="AY61" s="72">
        <v>0</v>
      </c>
      <c r="AZ61" s="72">
        <v>0</v>
      </c>
      <c r="BA61" s="72">
        <v>0</v>
      </c>
      <c r="BB61" s="72">
        <v>0</v>
      </c>
      <c r="BC61" s="72">
        <v>0</v>
      </c>
      <c r="BD61" s="72">
        <v>0</v>
      </c>
      <c r="BE61" s="32"/>
      <c r="BF61" s="32"/>
      <c r="BG61" s="32">
        <f t="shared" si="16"/>
        <v>2</v>
      </c>
      <c r="BH61" s="17"/>
      <c r="BI61" s="17"/>
      <c r="BJ61" s="17"/>
      <c r="BK61" s="17"/>
      <c r="BL61" s="16"/>
      <c r="BM61" s="16"/>
      <c r="BN61" s="16"/>
      <c r="BO61" s="16"/>
      <c r="BP61" s="17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7"/>
      <c r="CJ61" s="16"/>
    </row>
    <row r="62" spans="1:88" s="13" customFormat="1" ht="34.5" customHeight="1" x14ac:dyDescent="0.2">
      <c r="A62" s="48"/>
      <c r="B62" s="189" t="s">
        <v>109</v>
      </c>
      <c r="C62" s="193" t="s">
        <v>31</v>
      </c>
      <c r="D62" s="31" t="s">
        <v>11</v>
      </c>
      <c r="E62" s="42">
        <v>2</v>
      </c>
      <c r="F62" s="42">
        <v>4</v>
      </c>
      <c r="G62" s="42">
        <v>2</v>
      </c>
      <c r="H62" s="42">
        <v>2</v>
      </c>
      <c r="I62" s="42">
        <v>2</v>
      </c>
      <c r="J62" s="42">
        <v>2</v>
      </c>
      <c r="K62" s="42">
        <v>2</v>
      </c>
      <c r="L62" s="42">
        <v>2</v>
      </c>
      <c r="M62" s="42">
        <v>2</v>
      </c>
      <c r="N62" s="42">
        <v>2</v>
      </c>
      <c r="O62" s="42">
        <v>2</v>
      </c>
      <c r="P62" s="42">
        <v>2</v>
      </c>
      <c r="Q62" s="42">
        <v>2</v>
      </c>
      <c r="R62" s="42">
        <v>2</v>
      </c>
      <c r="S62" s="42"/>
      <c r="T62" s="42"/>
      <c r="U62" s="76" t="s">
        <v>33</v>
      </c>
      <c r="V62" s="72">
        <v>0</v>
      </c>
      <c r="W62" s="72">
        <v>0</v>
      </c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43"/>
      <c r="AO62" s="31"/>
      <c r="AP62" s="31"/>
      <c r="AQ62" s="31"/>
      <c r="AR62" s="31"/>
      <c r="AS62" s="31"/>
      <c r="AT62" s="76" t="s">
        <v>33</v>
      </c>
      <c r="AU62" s="146" t="s">
        <v>134</v>
      </c>
      <c r="AV62" s="72">
        <v>0</v>
      </c>
      <c r="AW62" s="72">
        <v>0</v>
      </c>
      <c r="AX62" s="72">
        <v>0</v>
      </c>
      <c r="AY62" s="72">
        <v>0</v>
      </c>
      <c r="AZ62" s="72">
        <v>0</v>
      </c>
      <c r="BA62" s="72">
        <v>0</v>
      </c>
      <c r="BB62" s="72">
        <v>0</v>
      </c>
      <c r="BC62" s="72">
        <v>0</v>
      </c>
      <c r="BD62" s="72">
        <v>0</v>
      </c>
      <c r="BE62" s="32"/>
      <c r="BF62" s="32"/>
      <c r="BG62" s="31">
        <f t="shared" si="16"/>
        <v>30</v>
      </c>
      <c r="BH62" s="17"/>
      <c r="BI62" s="17"/>
      <c r="BJ62" s="17"/>
      <c r="BK62" s="17"/>
      <c r="BL62" s="16"/>
      <c r="BM62" s="16"/>
      <c r="BN62" s="16"/>
      <c r="BO62" s="16"/>
      <c r="BP62" s="17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7"/>
      <c r="CJ62" s="16"/>
    </row>
    <row r="63" spans="1:88" s="13" customFormat="1" ht="34.5" customHeight="1" x14ac:dyDescent="0.2">
      <c r="A63" s="48"/>
      <c r="B63" s="190"/>
      <c r="C63" s="194"/>
      <c r="D63" s="32" t="s">
        <v>12</v>
      </c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>
        <v>2</v>
      </c>
      <c r="Q63" s="44"/>
      <c r="R63" s="44"/>
      <c r="S63" s="44"/>
      <c r="T63" s="44"/>
      <c r="U63" s="76" t="s">
        <v>33</v>
      </c>
      <c r="V63" s="72">
        <v>0</v>
      </c>
      <c r="W63" s="72">
        <v>0</v>
      </c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45"/>
      <c r="AO63" s="32"/>
      <c r="AP63" s="32"/>
      <c r="AQ63" s="32"/>
      <c r="AR63" s="32"/>
      <c r="AS63" s="32"/>
      <c r="AT63" s="76" t="s">
        <v>33</v>
      </c>
      <c r="AU63" s="147"/>
      <c r="AV63" s="72">
        <v>0</v>
      </c>
      <c r="AW63" s="72">
        <v>0</v>
      </c>
      <c r="AX63" s="72">
        <v>0</v>
      </c>
      <c r="AY63" s="72">
        <v>0</v>
      </c>
      <c r="AZ63" s="72">
        <v>0</v>
      </c>
      <c r="BA63" s="72">
        <v>0</v>
      </c>
      <c r="BB63" s="72">
        <v>0</v>
      </c>
      <c r="BC63" s="72">
        <v>0</v>
      </c>
      <c r="BD63" s="72">
        <v>0</v>
      </c>
      <c r="BE63" s="32"/>
      <c r="BF63" s="32"/>
      <c r="BG63" s="32">
        <f t="shared" si="16"/>
        <v>2</v>
      </c>
      <c r="BH63" s="17"/>
      <c r="BI63" s="17"/>
      <c r="BJ63" s="17"/>
      <c r="BK63" s="17"/>
      <c r="BL63" s="16"/>
      <c r="BM63" s="16"/>
      <c r="BN63" s="16"/>
      <c r="BO63" s="16"/>
      <c r="BP63" s="17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7"/>
      <c r="CJ63" s="16"/>
    </row>
    <row r="64" spans="1:88" s="13" customFormat="1" ht="34.5" customHeight="1" x14ac:dyDescent="0.2">
      <c r="A64" s="48"/>
      <c r="B64" s="189" t="s">
        <v>110</v>
      </c>
      <c r="C64" s="193" t="s">
        <v>111</v>
      </c>
      <c r="D64" s="31" t="s">
        <v>11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76" t="s">
        <v>33</v>
      </c>
      <c r="V64" s="72">
        <v>0</v>
      </c>
      <c r="W64" s="72">
        <v>0</v>
      </c>
      <c r="X64" s="31">
        <v>2</v>
      </c>
      <c r="Y64" s="31">
        <v>2</v>
      </c>
      <c r="Z64" s="31">
        <v>2</v>
      </c>
      <c r="AA64" s="31">
        <v>2</v>
      </c>
      <c r="AB64" s="31">
        <v>2</v>
      </c>
      <c r="AC64" s="31">
        <v>2</v>
      </c>
      <c r="AD64" s="31">
        <v>2</v>
      </c>
      <c r="AE64" s="31">
        <v>2</v>
      </c>
      <c r="AF64" s="31">
        <v>2</v>
      </c>
      <c r="AG64" s="31">
        <v>2</v>
      </c>
      <c r="AH64" s="31">
        <v>2</v>
      </c>
      <c r="AI64" s="31">
        <v>2</v>
      </c>
      <c r="AJ64" s="31">
        <v>2</v>
      </c>
      <c r="AK64" s="31">
        <v>2</v>
      </c>
      <c r="AL64" s="31">
        <v>2</v>
      </c>
      <c r="AM64" s="31"/>
      <c r="AN64" s="43"/>
      <c r="AO64" s="31"/>
      <c r="AP64" s="31"/>
      <c r="AQ64" s="31"/>
      <c r="AR64" s="31"/>
      <c r="AS64" s="31"/>
      <c r="AT64" s="76" t="s">
        <v>33</v>
      </c>
      <c r="AU64" s="146" t="s">
        <v>134</v>
      </c>
      <c r="AV64" s="72">
        <v>0</v>
      </c>
      <c r="AW64" s="72">
        <v>0</v>
      </c>
      <c r="AX64" s="72">
        <v>0</v>
      </c>
      <c r="AY64" s="72">
        <v>0</v>
      </c>
      <c r="AZ64" s="72">
        <v>0</v>
      </c>
      <c r="BA64" s="72">
        <v>0</v>
      </c>
      <c r="BB64" s="72">
        <v>0</v>
      </c>
      <c r="BC64" s="72">
        <v>0</v>
      </c>
      <c r="BD64" s="72">
        <v>0</v>
      </c>
      <c r="BE64" s="32"/>
      <c r="BF64" s="32"/>
      <c r="BG64" s="31">
        <f t="shared" si="16"/>
        <v>30</v>
      </c>
      <c r="BH64" s="17"/>
      <c r="BI64" s="17"/>
      <c r="BJ64" s="17"/>
      <c r="BK64" s="17"/>
      <c r="BL64" s="16"/>
      <c r="BM64" s="16"/>
      <c r="BN64" s="16"/>
      <c r="BO64" s="16"/>
      <c r="BP64" s="17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7"/>
      <c r="CJ64" s="16"/>
    </row>
    <row r="65" spans="1:88" s="13" customFormat="1" ht="34.5" customHeight="1" x14ac:dyDescent="0.2">
      <c r="A65" s="48"/>
      <c r="B65" s="190"/>
      <c r="C65" s="194"/>
      <c r="D65" s="32" t="s">
        <v>12</v>
      </c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76" t="s">
        <v>33</v>
      </c>
      <c r="V65" s="72">
        <v>0</v>
      </c>
      <c r="W65" s="72">
        <v>0</v>
      </c>
      <c r="X65" s="32"/>
      <c r="Y65" s="32"/>
      <c r="Z65" s="32"/>
      <c r="AA65" s="32"/>
      <c r="AB65" s="32"/>
      <c r="AC65" s="32"/>
      <c r="AD65" s="32"/>
      <c r="AE65" s="32"/>
      <c r="AF65" s="32" t="s">
        <v>49</v>
      </c>
      <c r="AG65" s="32"/>
      <c r="AH65" s="32"/>
      <c r="AI65" s="32">
        <v>2</v>
      </c>
      <c r="AJ65" s="32"/>
      <c r="AK65" s="32"/>
      <c r="AL65" s="32"/>
      <c r="AM65" s="32"/>
      <c r="AN65" s="45"/>
      <c r="AO65" s="32"/>
      <c r="AP65" s="32"/>
      <c r="AQ65" s="32"/>
      <c r="AR65" s="32"/>
      <c r="AS65" s="32"/>
      <c r="AT65" s="76" t="s">
        <v>33</v>
      </c>
      <c r="AU65" s="147"/>
      <c r="AV65" s="72">
        <v>0</v>
      </c>
      <c r="AW65" s="72">
        <v>0</v>
      </c>
      <c r="AX65" s="72">
        <v>0</v>
      </c>
      <c r="AY65" s="72">
        <v>0</v>
      </c>
      <c r="AZ65" s="72">
        <v>0</v>
      </c>
      <c r="BA65" s="72">
        <v>0</v>
      </c>
      <c r="BB65" s="72">
        <v>0</v>
      </c>
      <c r="BC65" s="72">
        <v>0</v>
      </c>
      <c r="BD65" s="72">
        <v>0</v>
      </c>
      <c r="BE65" s="32"/>
      <c r="BF65" s="32"/>
      <c r="BG65" s="32">
        <f t="shared" si="16"/>
        <v>2</v>
      </c>
      <c r="BH65" s="17"/>
      <c r="BI65" s="17"/>
      <c r="BJ65" s="17"/>
      <c r="BK65" s="17"/>
      <c r="BL65" s="16"/>
      <c r="BM65" s="16"/>
      <c r="BN65" s="16"/>
      <c r="BO65" s="16"/>
      <c r="BP65" s="17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7"/>
      <c r="CJ65" s="16"/>
    </row>
    <row r="66" spans="1:88" s="13" customFormat="1" ht="34.5" customHeight="1" x14ac:dyDescent="0.2">
      <c r="A66" s="48"/>
      <c r="B66" s="189" t="s">
        <v>112</v>
      </c>
      <c r="C66" s="191" t="s">
        <v>113</v>
      </c>
      <c r="D66" s="31" t="s">
        <v>11</v>
      </c>
      <c r="E66" s="42">
        <v>2</v>
      </c>
      <c r="F66" s="42">
        <v>2</v>
      </c>
      <c r="G66" s="42">
        <v>2</v>
      </c>
      <c r="H66" s="42">
        <v>2</v>
      </c>
      <c r="I66" s="42">
        <v>2</v>
      </c>
      <c r="J66" s="42">
        <v>2</v>
      </c>
      <c r="K66" s="42">
        <v>2</v>
      </c>
      <c r="L66" s="42">
        <v>2</v>
      </c>
      <c r="M66" s="42">
        <v>2</v>
      </c>
      <c r="N66" s="42">
        <v>2</v>
      </c>
      <c r="O66" s="42">
        <v>2</v>
      </c>
      <c r="P66" s="42">
        <v>2</v>
      </c>
      <c r="Q66" s="42">
        <v>2</v>
      </c>
      <c r="R66" s="42"/>
      <c r="S66" s="42"/>
      <c r="T66" s="42"/>
      <c r="U66" s="76" t="s">
        <v>33</v>
      </c>
      <c r="V66" s="72">
        <v>0</v>
      </c>
      <c r="W66" s="72">
        <v>0</v>
      </c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43"/>
      <c r="AO66" s="31"/>
      <c r="AP66" s="31"/>
      <c r="AQ66" s="31"/>
      <c r="AR66" s="31"/>
      <c r="AS66" s="31"/>
      <c r="AT66" s="76" t="s">
        <v>33</v>
      </c>
      <c r="AU66" s="146" t="s">
        <v>134</v>
      </c>
      <c r="AV66" s="72">
        <v>0</v>
      </c>
      <c r="AW66" s="72">
        <v>0</v>
      </c>
      <c r="AX66" s="72">
        <v>0</v>
      </c>
      <c r="AY66" s="72">
        <v>0</v>
      </c>
      <c r="AZ66" s="72">
        <v>0</v>
      </c>
      <c r="BA66" s="72">
        <v>0</v>
      </c>
      <c r="BB66" s="72">
        <v>0</v>
      </c>
      <c r="BC66" s="72">
        <v>0</v>
      </c>
      <c r="BD66" s="72">
        <v>0</v>
      </c>
      <c r="BE66" s="32"/>
      <c r="BF66" s="32"/>
      <c r="BG66" s="31">
        <f t="shared" si="16"/>
        <v>26</v>
      </c>
      <c r="BH66" s="17"/>
      <c r="BI66" s="17"/>
      <c r="BJ66" s="17"/>
      <c r="BK66" s="17"/>
      <c r="BL66" s="16"/>
      <c r="BM66" s="16"/>
      <c r="BN66" s="16"/>
      <c r="BO66" s="16"/>
      <c r="BP66" s="17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7"/>
      <c r="CJ66" s="16"/>
    </row>
    <row r="67" spans="1:88" s="13" customFormat="1" ht="34.5" customHeight="1" x14ac:dyDescent="0.2">
      <c r="A67" s="48"/>
      <c r="B67" s="190"/>
      <c r="C67" s="192"/>
      <c r="D67" s="32" t="s">
        <v>12</v>
      </c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>
        <v>2</v>
      </c>
      <c r="R67" s="44"/>
      <c r="S67" s="44"/>
      <c r="T67" s="44"/>
      <c r="U67" s="76" t="s">
        <v>33</v>
      </c>
      <c r="V67" s="72">
        <v>0</v>
      </c>
      <c r="W67" s="72">
        <v>0</v>
      </c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45"/>
      <c r="AO67" s="32"/>
      <c r="AP67" s="32"/>
      <c r="AQ67" s="32"/>
      <c r="AR67" s="32"/>
      <c r="AS67" s="32"/>
      <c r="AT67" s="76" t="s">
        <v>33</v>
      </c>
      <c r="AU67" s="147"/>
      <c r="AV67" s="72">
        <v>0</v>
      </c>
      <c r="AW67" s="72">
        <v>0</v>
      </c>
      <c r="AX67" s="72">
        <v>0</v>
      </c>
      <c r="AY67" s="72">
        <v>0</v>
      </c>
      <c r="AZ67" s="72">
        <v>0</v>
      </c>
      <c r="BA67" s="72">
        <v>0</v>
      </c>
      <c r="BB67" s="72">
        <v>0</v>
      </c>
      <c r="BC67" s="72">
        <v>0</v>
      </c>
      <c r="BD67" s="72">
        <v>0</v>
      </c>
      <c r="BE67" s="32"/>
      <c r="BF67" s="32"/>
      <c r="BG67" s="32">
        <f t="shared" si="16"/>
        <v>2</v>
      </c>
      <c r="BH67" s="17"/>
      <c r="BI67" s="17"/>
      <c r="BJ67" s="17"/>
      <c r="BK67" s="17"/>
      <c r="BL67" s="16"/>
      <c r="BM67" s="16"/>
      <c r="BN67" s="16"/>
      <c r="BO67" s="16"/>
      <c r="BP67" s="17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7"/>
      <c r="CJ67" s="16"/>
    </row>
    <row r="68" spans="1:88" s="13" customFormat="1" ht="34.5" customHeight="1" x14ac:dyDescent="0.2">
      <c r="A68" s="48"/>
      <c r="B68" s="189" t="s">
        <v>56</v>
      </c>
      <c r="C68" s="191" t="s">
        <v>114</v>
      </c>
      <c r="D68" s="31" t="s">
        <v>11</v>
      </c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76" t="s">
        <v>33</v>
      </c>
      <c r="V68" s="72">
        <v>0</v>
      </c>
      <c r="W68" s="72">
        <v>0</v>
      </c>
      <c r="X68" s="31">
        <v>2</v>
      </c>
      <c r="Y68" s="31">
        <v>2</v>
      </c>
      <c r="Z68" s="31">
        <v>2</v>
      </c>
      <c r="AA68" s="31">
        <v>2</v>
      </c>
      <c r="AB68" s="31">
        <v>2</v>
      </c>
      <c r="AC68" s="31">
        <v>2</v>
      </c>
      <c r="AD68" s="31">
        <v>2</v>
      </c>
      <c r="AE68" s="31">
        <v>2</v>
      </c>
      <c r="AF68" s="31">
        <v>2</v>
      </c>
      <c r="AG68" s="31">
        <v>0</v>
      </c>
      <c r="AH68" s="31">
        <v>4</v>
      </c>
      <c r="AI68" s="31">
        <v>2</v>
      </c>
      <c r="AJ68" s="31">
        <v>2</v>
      </c>
      <c r="AK68" s="31">
        <v>2</v>
      </c>
      <c r="AL68" s="31">
        <v>0</v>
      </c>
      <c r="AM68" s="31" t="s">
        <v>49</v>
      </c>
      <c r="AN68" s="43"/>
      <c r="AO68" s="31"/>
      <c r="AP68" s="31"/>
      <c r="AQ68" s="31"/>
      <c r="AR68" s="31"/>
      <c r="AS68" s="31"/>
      <c r="AT68" s="76" t="s">
        <v>33</v>
      </c>
      <c r="AU68" s="146" t="s">
        <v>134</v>
      </c>
      <c r="AV68" s="72">
        <v>0</v>
      </c>
      <c r="AW68" s="72">
        <v>0</v>
      </c>
      <c r="AX68" s="72">
        <v>0</v>
      </c>
      <c r="AY68" s="72">
        <v>0</v>
      </c>
      <c r="AZ68" s="72">
        <v>0</v>
      </c>
      <c r="BA68" s="72">
        <v>0</v>
      </c>
      <c r="BB68" s="72">
        <v>0</v>
      </c>
      <c r="BC68" s="72">
        <v>0</v>
      </c>
      <c r="BD68" s="72">
        <v>0</v>
      </c>
      <c r="BE68" s="32"/>
      <c r="BF68" s="32"/>
      <c r="BG68" s="31">
        <f t="shared" si="16"/>
        <v>28</v>
      </c>
      <c r="BH68" s="17"/>
      <c r="BI68" s="17"/>
      <c r="BJ68" s="17"/>
      <c r="BK68" s="17"/>
      <c r="BL68" s="16"/>
      <c r="BM68" s="16"/>
      <c r="BN68" s="16"/>
      <c r="BO68" s="16"/>
      <c r="BP68" s="17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7"/>
      <c r="CJ68" s="16"/>
    </row>
    <row r="69" spans="1:88" s="13" customFormat="1" ht="30.75" customHeight="1" x14ac:dyDescent="0.2">
      <c r="A69" s="48"/>
      <c r="B69" s="190"/>
      <c r="C69" s="192"/>
      <c r="D69" s="32" t="s">
        <v>12</v>
      </c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76" t="s">
        <v>33</v>
      </c>
      <c r="V69" s="72">
        <v>0</v>
      </c>
      <c r="W69" s="72">
        <v>0</v>
      </c>
      <c r="X69" s="32"/>
      <c r="Y69" s="32"/>
      <c r="Z69" s="32">
        <v>2</v>
      </c>
      <c r="AA69" s="32"/>
      <c r="AB69" s="32"/>
      <c r="AC69" s="32"/>
      <c r="AD69" s="32"/>
      <c r="AE69" s="32"/>
      <c r="AF69" s="32"/>
      <c r="AG69" s="32">
        <v>2</v>
      </c>
      <c r="AH69" s="32"/>
      <c r="AI69" s="32"/>
      <c r="AJ69" s="32"/>
      <c r="AK69" s="32"/>
      <c r="AL69" s="32"/>
      <c r="AM69" s="32"/>
      <c r="AN69" s="45"/>
      <c r="AO69" s="32"/>
      <c r="AP69" s="32"/>
      <c r="AQ69" s="32"/>
      <c r="AR69" s="32"/>
      <c r="AS69" s="32"/>
      <c r="AT69" s="76" t="s">
        <v>33</v>
      </c>
      <c r="AU69" s="147"/>
      <c r="AV69" s="72">
        <v>0</v>
      </c>
      <c r="AW69" s="72">
        <v>0</v>
      </c>
      <c r="AX69" s="72">
        <v>0</v>
      </c>
      <c r="AY69" s="72">
        <v>0</v>
      </c>
      <c r="AZ69" s="72">
        <v>0</v>
      </c>
      <c r="BA69" s="72">
        <v>0</v>
      </c>
      <c r="BB69" s="72">
        <v>0</v>
      </c>
      <c r="BC69" s="72">
        <v>0</v>
      </c>
      <c r="BD69" s="72">
        <v>0</v>
      </c>
      <c r="BE69" s="32"/>
      <c r="BF69" s="32"/>
      <c r="BG69" s="32">
        <f t="shared" si="16"/>
        <v>4</v>
      </c>
      <c r="BH69" s="17"/>
      <c r="BI69" s="17"/>
      <c r="BJ69" s="17"/>
      <c r="BK69" s="17"/>
      <c r="BL69" s="16"/>
      <c r="BM69" s="16"/>
      <c r="BN69" s="16"/>
      <c r="BO69" s="16"/>
      <c r="BP69" s="17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7"/>
      <c r="CJ69" s="16"/>
    </row>
    <row r="70" spans="1:88" s="13" customFormat="1" ht="30" customHeight="1" x14ac:dyDescent="0.2">
      <c r="A70" s="48"/>
      <c r="B70" s="128" t="s">
        <v>115</v>
      </c>
      <c r="C70" s="128" t="s">
        <v>116</v>
      </c>
      <c r="D70" s="31" t="s">
        <v>11</v>
      </c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76" t="s">
        <v>33</v>
      </c>
      <c r="V70" s="72">
        <v>0</v>
      </c>
      <c r="W70" s="72">
        <v>0</v>
      </c>
      <c r="X70" s="31">
        <v>2</v>
      </c>
      <c r="Y70" s="31">
        <v>2</v>
      </c>
      <c r="Z70" s="31">
        <v>2</v>
      </c>
      <c r="AA70" s="31">
        <v>2</v>
      </c>
      <c r="AB70" s="31">
        <v>2</v>
      </c>
      <c r="AC70" s="31">
        <v>2</v>
      </c>
      <c r="AD70" s="31">
        <v>4</v>
      </c>
      <c r="AE70" s="31">
        <v>4</v>
      </c>
      <c r="AF70" s="31">
        <v>4</v>
      </c>
      <c r="AG70" s="31">
        <v>2</v>
      </c>
      <c r="AH70" s="31">
        <v>2</v>
      </c>
      <c r="AI70" s="31"/>
      <c r="AJ70" s="31"/>
      <c r="AK70" s="31"/>
      <c r="AL70" s="31"/>
      <c r="AM70" s="31"/>
      <c r="AN70" s="43"/>
      <c r="AO70" s="31"/>
      <c r="AP70" s="31"/>
      <c r="AQ70" s="31"/>
      <c r="AR70" s="31"/>
      <c r="AS70" s="31"/>
      <c r="AT70" s="76" t="s">
        <v>33</v>
      </c>
      <c r="AU70" s="146" t="s">
        <v>134</v>
      </c>
      <c r="AV70" s="71">
        <v>0</v>
      </c>
      <c r="AW70" s="72">
        <v>0</v>
      </c>
      <c r="AX70" s="72">
        <v>0</v>
      </c>
      <c r="AY70" s="72">
        <v>0</v>
      </c>
      <c r="AZ70" s="72">
        <v>0</v>
      </c>
      <c r="BA70" s="72">
        <v>0</v>
      </c>
      <c r="BB70" s="72">
        <v>0</v>
      </c>
      <c r="BC70" s="72">
        <v>0</v>
      </c>
      <c r="BD70" s="72">
        <v>0</v>
      </c>
      <c r="BE70" s="31"/>
      <c r="BF70" s="31"/>
      <c r="BG70" s="31">
        <f>SUM(E70:BD70)</f>
        <v>28</v>
      </c>
      <c r="BH70" s="17"/>
      <c r="BI70" s="17"/>
      <c r="BJ70" s="17"/>
      <c r="BK70" s="17"/>
      <c r="BL70" s="16"/>
      <c r="BM70" s="16"/>
      <c r="BN70" s="16"/>
      <c r="BO70" s="16"/>
      <c r="BP70" s="17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7"/>
      <c r="CJ70" s="16"/>
    </row>
    <row r="71" spans="1:88" s="13" customFormat="1" ht="31.5" customHeight="1" x14ac:dyDescent="0.2">
      <c r="A71" s="48"/>
      <c r="B71" s="128"/>
      <c r="C71" s="129"/>
      <c r="D71" s="32" t="s">
        <v>12</v>
      </c>
      <c r="E71" s="44"/>
      <c r="F71" s="44"/>
      <c r="G71" s="44"/>
      <c r="H71" s="44"/>
      <c r="I71" s="44"/>
      <c r="J71" s="44"/>
      <c r="K71" s="44"/>
      <c r="L71" s="44" t="s">
        <v>49</v>
      </c>
      <c r="M71" s="44"/>
      <c r="N71" s="44"/>
      <c r="O71" s="44"/>
      <c r="P71" s="44"/>
      <c r="Q71" s="44"/>
      <c r="R71" s="44"/>
      <c r="S71" s="44"/>
      <c r="T71" s="44"/>
      <c r="U71" s="76" t="s">
        <v>33</v>
      </c>
      <c r="V71" s="72">
        <v>0</v>
      </c>
      <c r="W71" s="72">
        <v>0</v>
      </c>
      <c r="X71" s="32"/>
      <c r="Y71" s="32"/>
      <c r="Z71" s="32"/>
      <c r="AA71" s="32"/>
      <c r="AB71" s="32"/>
      <c r="AC71" s="32"/>
      <c r="AD71" s="32"/>
      <c r="AE71" s="32"/>
      <c r="AF71" s="32">
        <v>2</v>
      </c>
      <c r="AG71" s="32"/>
      <c r="AH71" s="32">
        <v>2</v>
      </c>
      <c r="AI71" s="32"/>
      <c r="AJ71" s="32"/>
      <c r="AK71" s="32"/>
      <c r="AL71" s="32"/>
      <c r="AM71" s="32"/>
      <c r="AN71" s="45"/>
      <c r="AO71" s="32"/>
      <c r="AP71" s="32"/>
      <c r="AQ71" s="32"/>
      <c r="AR71" s="32"/>
      <c r="AS71" s="32"/>
      <c r="AT71" s="76" t="s">
        <v>33</v>
      </c>
      <c r="AU71" s="147"/>
      <c r="AV71" s="71">
        <v>0</v>
      </c>
      <c r="AW71" s="72">
        <v>0</v>
      </c>
      <c r="AX71" s="72">
        <v>0</v>
      </c>
      <c r="AY71" s="72">
        <v>0</v>
      </c>
      <c r="AZ71" s="72">
        <v>0</v>
      </c>
      <c r="BA71" s="72">
        <v>0</v>
      </c>
      <c r="BB71" s="72">
        <v>0</v>
      </c>
      <c r="BC71" s="72">
        <v>0</v>
      </c>
      <c r="BD71" s="72">
        <v>0</v>
      </c>
      <c r="BE71" s="32"/>
      <c r="BF71" s="32"/>
      <c r="BG71" s="32">
        <f t="shared" ref="BG71" si="17">SUM(E71:BD71)</f>
        <v>4</v>
      </c>
      <c r="BH71" s="17"/>
      <c r="BI71" s="17"/>
      <c r="BJ71" s="17"/>
      <c r="BK71" s="17"/>
      <c r="BL71" s="16"/>
      <c r="BM71" s="16"/>
      <c r="BN71" s="16"/>
      <c r="BO71" s="16"/>
      <c r="BP71" s="17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7"/>
      <c r="CJ71" s="16"/>
    </row>
    <row r="72" spans="1:88" s="13" customFormat="1" ht="37.5" customHeight="1" x14ac:dyDescent="0.2">
      <c r="A72" s="48"/>
      <c r="B72" s="128" t="s">
        <v>142</v>
      </c>
      <c r="C72" s="128" t="s">
        <v>37</v>
      </c>
      <c r="D72" s="31" t="s">
        <v>11</v>
      </c>
      <c r="E72" s="42">
        <v>2</v>
      </c>
      <c r="F72" s="42">
        <v>2</v>
      </c>
      <c r="G72" s="42">
        <v>2</v>
      </c>
      <c r="H72" s="42">
        <v>2</v>
      </c>
      <c r="I72" s="42">
        <v>2</v>
      </c>
      <c r="J72" s="42">
        <v>2</v>
      </c>
      <c r="K72" s="42">
        <v>2</v>
      </c>
      <c r="L72" s="42">
        <v>2</v>
      </c>
      <c r="M72" s="42">
        <v>2</v>
      </c>
      <c r="N72" s="42">
        <v>2</v>
      </c>
      <c r="O72" s="42">
        <v>2</v>
      </c>
      <c r="P72" s="42">
        <v>2</v>
      </c>
      <c r="Q72" s="42">
        <v>4</v>
      </c>
      <c r="R72" s="42">
        <v>2</v>
      </c>
      <c r="S72" s="42" t="s">
        <v>49</v>
      </c>
      <c r="T72" s="42"/>
      <c r="U72" s="76" t="s">
        <v>33</v>
      </c>
      <c r="V72" s="72">
        <v>0</v>
      </c>
      <c r="W72" s="72">
        <v>0</v>
      </c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 t="s">
        <v>49</v>
      </c>
      <c r="AL72" s="31"/>
      <c r="AM72" s="31"/>
      <c r="AN72" s="43"/>
      <c r="AO72" s="31"/>
      <c r="AP72" s="31"/>
      <c r="AQ72" s="31"/>
      <c r="AR72" s="31"/>
      <c r="AS72" s="31"/>
      <c r="AT72" s="76" t="s">
        <v>33</v>
      </c>
      <c r="AU72" s="146" t="s">
        <v>134</v>
      </c>
      <c r="AV72" s="71">
        <v>0</v>
      </c>
      <c r="AW72" s="72">
        <v>0</v>
      </c>
      <c r="AX72" s="72">
        <v>0</v>
      </c>
      <c r="AY72" s="72">
        <v>0</v>
      </c>
      <c r="AZ72" s="72">
        <v>0</v>
      </c>
      <c r="BA72" s="72">
        <v>0</v>
      </c>
      <c r="BB72" s="72">
        <v>0</v>
      </c>
      <c r="BC72" s="72">
        <v>0</v>
      </c>
      <c r="BD72" s="72">
        <v>0</v>
      </c>
      <c r="BE72" s="31"/>
      <c r="BF72" s="31"/>
      <c r="BG72" s="31">
        <f>SUM(E72:BC72)</f>
        <v>30</v>
      </c>
      <c r="BH72" s="17"/>
      <c r="BI72" s="17"/>
      <c r="BJ72" s="17"/>
      <c r="BK72" s="17"/>
      <c r="BL72" s="16"/>
      <c r="BM72" s="16"/>
      <c r="BN72" s="16"/>
      <c r="BO72" s="16"/>
      <c r="BP72" s="17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7"/>
      <c r="CJ72" s="16"/>
    </row>
    <row r="73" spans="1:88" s="13" customFormat="1" ht="25.5" customHeight="1" x14ac:dyDescent="0.2">
      <c r="A73" s="48"/>
      <c r="B73" s="128"/>
      <c r="C73" s="129"/>
      <c r="D73" s="32" t="s">
        <v>12</v>
      </c>
      <c r="E73" s="44"/>
      <c r="F73" s="44"/>
      <c r="G73" s="44"/>
      <c r="H73" s="44" t="s">
        <v>49</v>
      </c>
      <c r="I73" s="44"/>
      <c r="J73" s="44"/>
      <c r="K73" s="44"/>
      <c r="L73" s="44"/>
      <c r="M73" s="44"/>
      <c r="N73" s="44"/>
      <c r="O73" s="44"/>
      <c r="P73" s="44"/>
      <c r="Q73" s="44"/>
      <c r="R73" s="44">
        <v>2</v>
      </c>
      <c r="S73" s="44"/>
      <c r="T73" s="44"/>
      <c r="U73" s="76" t="s">
        <v>33</v>
      </c>
      <c r="V73" s="72">
        <v>0</v>
      </c>
      <c r="W73" s="72">
        <v>0</v>
      </c>
      <c r="X73" s="32"/>
      <c r="Y73" s="32"/>
      <c r="Z73" s="32"/>
      <c r="AA73" s="32"/>
      <c r="AB73" s="32"/>
      <c r="AC73" s="32"/>
      <c r="AD73" s="32" t="s">
        <v>49</v>
      </c>
      <c r="AE73" s="32"/>
      <c r="AF73" s="32"/>
      <c r="AG73" s="32"/>
      <c r="AH73" s="32"/>
      <c r="AI73" s="32"/>
      <c r="AJ73" s="32"/>
      <c r="AK73" s="32"/>
      <c r="AL73" s="32"/>
      <c r="AM73" s="32"/>
      <c r="AN73" s="45"/>
      <c r="AO73" s="32"/>
      <c r="AP73" s="32"/>
      <c r="AQ73" s="32"/>
      <c r="AR73" s="32"/>
      <c r="AS73" s="32"/>
      <c r="AT73" s="76" t="s">
        <v>33</v>
      </c>
      <c r="AU73" s="147"/>
      <c r="AV73" s="71">
        <v>0</v>
      </c>
      <c r="AW73" s="72">
        <v>0</v>
      </c>
      <c r="AX73" s="72">
        <v>0</v>
      </c>
      <c r="AY73" s="72">
        <v>0</v>
      </c>
      <c r="AZ73" s="72">
        <v>0</v>
      </c>
      <c r="BA73" s="72">
        <v>0</v>
      </c>
      <c r="BB73" s="72">
        <v>0</v>
      </c>
      <c r="BC73" s="72">
        <v>0</v>
      </c>
      <c r="BD73" s="72">
        <v>0</v>
      </c>
      <c r="BE73" s="32"/>
      <c r="BF73" s="32"/>
      <c r="BG73" s="32">
        <f t="shared" si="15"/>
        <v>2</v>
      </c>
      <c r="BH73" s="17"/>
      <c r="BI73" s="17"/>
      <c r="BJ73" s="17"/>
      <c r="BK73" s="17"/>
      <c r="BL73" s="16"/>
      <c r="BM73" s="16"/>
      <c r="BN73" s="16"/>
      <c r="BO73" s="16"/>
      <c r="BP73" s="17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7"/>
      <c r="CJ73" s="16"/>
    </row>
    <row r="74" spans="1:88" s="13" customFormat="1" ht="29.25" customHeight="1" x14ac:dyDescent="0.2">
      <c r="A74" s="48"/>
      <c r="B74" s="162" t="s">
        <v>14</v>
      </c>
      <c r="C74" s="164" t="s">
        <v>25</v>
      </c>
      <c r="D74" s="95" t="s">
        <v>11</v>
      </c>
      <c r="E74" s="96">
        <f t="shared" ref="E74:R74" si="18">E76+E84</f>
        <v>14</v>
      </c>
      <c r="F74" s="96">
        <f t="shared" si="18"/>
        <v>14</v>
      </c>
      <c r="G74" s="96">
        <f t="shared" si="18"/>
        <v>16</v>
      </c>
      <c r="H74" s="96">
        <f t="shared" si="18"/>
        <v>18</v>
      </c>
      <c r="I74" s="96">
        <f t="shared" si="18"/>
        <v>18</v>
      </c>
      <c r="J74" s="96">
        <f t="shared" si="18"/>
        <v>14</v>
      </c>
      <c r="K74" s="96">
        <f t="shared" si="18"/>
        <v>14</v>
      </c>
      <c r="L74" s="96">
        <f t="shared" si="18"/>
        <v>14</v>
      </c>
      <c r="M74" s="96">
        <f t="shared" si="18"/>
        <v>16</v>
      </c>
      <c r="N74" s="96">
        <f t="shared" si="18"/>
        <v>14</v>
      </c>
      <c r="O74" s="96">
        <f t="shared" si="18"/>
        <v>16</v>
      </c>
      <c r="P74" s="96">
        <f t="shared" si="18"/>
        <v>16</v>
      </c>
      <c r="Q74" s="96">
        <f t="shared" si="18"/>
        <v>12</v>
      </c>
      <c r="R74" s="96">
        <f t="shared" si="18"/>
        <v>14</v>
      </c>
      <c r="S74" s="96">
        <f>S76</f>
        <v>36</v>
      </c>
      <c r="T74" s="96">
        <f>T76</f>
        <v>36</v>
      </c>
      <c r="U74" s="76" t="s">
        <v>33</v>
      </c>
      <c r="V74" s="72">
        <v>0</v>
      </c>
      <c r="W74" s="72">
        <v>0</v>
      </c>
      <c r="X74" s="96">
        <f t="shared" ref="X74:AK74" si="19">X76+X84+X92</f>
        <v>22</v>
      </c>
      <c r="Y74" s="96">
        <f t="shared" si="19"/>
        <v>22</v>
      </c>
      <c r="Z74" s="96">
        <f t="shared" si="19"/>
        <v>18</v>
      </c>
      <c r="AA74" s="96">
        <f t="shared" si="19"/>
        <v>18</v>
      </c>
      <c r="AB74" s="96">
        <f t="shared" si="19"/>
        <v>18</v>
      </c>
      <c r="AC74" s="96">
        <f t="shared" si="19"/>
        <v>20</v>
      </c>
      <c r="AD74" s="96">
        <f t="shared" si="19"/>
        <v>14</v>
      </c>
      <c r="AE74" s="96">
        <f t="shared" si="19"/>
        <v>12</v>
      </c>
      <c r="AF74" s="96">
        <f t="shared" si="19"/>
        <v>10</v>
      </c>
      <c r="AG74" s="96">
        <f t="shared" si="19"/>
        <v>16</v>
      </c>
      <c r="AH74" s="96">
        <f t="shared" si="19"/>
        <v>12</v>
      </c>
      <c r="AI74" s="96">
        <f t="shared" si="19"/>
        <v>12</v>
      </c>
      <c r="AJ74" s="96">
        <f t="shared" si="19"/>
        <v>16</v>
      </c>
      <c r="AK74" s="96">
        <f t="shared" si="19"/>
        <v>20</v>
      </c>
      <c r="AL74" s="96">
        <f>AL84+AL92</f>
        <v>22</v>
      </c>
      <c r="AM74" s="96">
        <f>AM84</f>
        <v>36</v>
      </c>
      <c r="AN74" s="96">
        <f>AN84</f>
        <v>36</v>
      </c>
      <c r="AO74" s="96">
        <f>AO84</f>
        <v>36</v>
      </c>
      <c r="AP74" s="96">
        <f>AP84</f>
        <v>36</v>
      </c>
      <c r="AQ74" s="96">
        <f>AQ92</f>
        <v>36</v>
      </c>
      <c r="AR74" s="96">
        <f>AR92</f>
        <v>36</v>
      </c>
      <c r="AS74" s="96">
        <f>AS92</f>
        <v>36</v>
      </c>
      <c r="AT74" s="76">
        <f>AT84</f>
        <v>6</v>
      </c>
      <c r="AU74" s="146" t="s">
        <v>134</v>
      </c>
      <c r="AV74" s="72">
        <v>0</v>
      </c>
      <c r="AW74" s="72">
        <f>AW77</f>
        <v>0</v>
      </c>
      <c r="AX74" s="72">
        <f>AX77</f>
        <v>0</v>
      </c>
      <c r="AY74" s="72">
        <f t="shared" ref="AY74:BD74" si="20">AY80</f>
        <v>0</v>
      </c>
      <c r="AZ74" s="72">
        <f t="shared" si="20"/>
        <v>0</v>
      </c>
      <c r="BA74" s="72">
        <f t="shared" si="20"/>
        <v>0</v>
      </c>
      <c r="BB74" s="72">
        <f t="shared" si="20"/>
        <v>0</v>
      </c>
      <c r="BC74" s="72">
        <f t="shared" si="20"/>
        <v>0</v>
      </c>
      <c r="BD74" s="72">
        <f t="shared" si="20"/>
        <v>0</v>
      </c>
      <c r="BE74" s="50" t="e">
        <f>SUM(BE76+#REF!+#REF!+BE92)</f>
        <v>#REF!</v>
      </c>
      <c r="BF74" s="50" t="e">
        <f>SUM(BF76+#REF!+#REF!+BF92)</f>
        <v>#REF!</v>
      </c>
      <c r="BG74" s="96">
        <f>SUM(E74:BD74)</f>
        <v>792</v>
      </c>
      <c r="BH74" s="17"/>
      <c r="BI74" s="17">
        <v>792</v>
      </c>
      <c r="BJ74" s="17"/>
      <c r="BK74" s="17"/>
      <c r="BL74" s="16"/>
      <c r="BM74" s="16"/>
      <c r="BN74" s="16"/>
      <c r="BO74" s="16"/>
      <c r="BP74" s="17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7"/>
      <c r="CJ74" s="16"/>
    </row>
    <row r="75" spans="1:88" s="13" customFormat="1" ht="36" customHeight="1" x14ac:dyDescent="0.2">
      <c r="A75" s="48"/>
      <c r="B75" s="162"/>
      <c r="C75" s="164"/>
      <c r="D75" s="95" t="s">
        <v>12</v>
      </c>
      <c r="E75" s="96">
        <f t="shared" ref="E75:J75" si="21">E77</f>
        <v>2</v>
      </c>
      <c r="F75" s="96">
        <f t="shared" si="21"/>
        <v>2</v>
      </c>
      <c r="G75" s="96">
        <f t="shared" si="21"/>
        <v>2</v>
      </c>
      <c r="H75" s="96">
        <f t="shared" si="21"/>
        <v>2</v>
      </c>
      <c r="I75" s="96">
        <f t="shared" si="21"/>
        <v>2</v>
      </c>
      <c r="J75" s="96">
        <f t="shared" si="21"/>
        <v>2</v>
      </c>
      <c r="K75" s="96">
        <f>K85</f>
        <v>2</v>
      </c>
      <c r="L75" s="96">
        <f>L85</f>
        <v>2</v>
      </c>
      <c r="M75" s="96">
        <f t="shared" ref="M75:T75" si="22">M93</f>
        <v>0</v>
      </c>
      <c r="N75" s="96">
        <f t="shared" si="22"/>
        <v>0</v>
      </c>
      <c r="O75" s="96">
        <f t="shared" si="22"/>
        <v>0</v>
      </c>
      <c r="P75" s="96">
        <f t="shared" si="22"/>
        <v>0</v>
      </c>
      <c r="Q75" s="96">
        <f t="shared" si="22"/>
        <v>0</v>
      </c>
      <c r="R75" s="96">
        <f t="shared" si="22"/>
        <v>0</v>
      </c>
      <c r="S75" s="96">
        <f t="shared" si="22"/>
        <v>0</v>
      </c>
      <c r="T75" s="96">
        <f t="shared" si="22"/>
        <v>0</v>
      </c>
      <c r="U75" s="76" t="s">
        <v>33</v>
      </c>
      <c r="V75" s="72">
        <v>0</v>
      </c>
      <c r="W75" s="72">
        <v>0</v>
      </c>
      <c r="X75" s="96">
        <f>X85</f>
        <v>2</v>
      </c>
      <c r="Y75" s="96">
        <f>Y85</f>
        <v>2</v>
      </c>
      <c r="Z75" s="96">
        <v>0</v>
      </c>
      <c r="AA75" s="96">
        <f>AA93</f>
        <v>2</v>
      </c>
      <c r="AB75" s="96">
        <f>AB93</f>
        <v>2</v>
      </c>
      <c r="AC75" s="96">
        <f t="shared" ref="AC75:AD75" si="23">AC77</f>
        <v>0</v>
      </c>
      <c r="AD75" s="96">
        <f t="shared" si="23"/>
        <v>0</v>
      </c>
      <c r="AE75" s="96">
        <f>AE93</f>
        <v>0</v>
      </c>
      <c r="AF75" s="96">
        <f>AF77+AF93</f>
        <v>0</v>
      </c>
      <c r="AG75" s="96">
        <f t="shared" ref="AG75:AH75" si="24">AG77</f>
        <v>0</v>
      </c>
      <c r="AH75" s="96">
        <f t="shared" si="24"/>
        <v>0</v>
      </c>
      <c r="AI75" s="96">
        <f>AI85</f>
        <v>0</v>
      </c>
      <c r="AJ75" s="96">
        <f>AJ93</f>
        <v>0</v>
      </c>
      <c r="AK75" s="96">
        <f>AK77+AK85</f>
        <v>0</v>
      </c>
      <c r="AL75" s="96">
        <v>0</v>
      </c>
      <c r="AM75" s="96">
        <f>AM77</f>
        <v>0</v>
      </c>
      <c r="AN75" s="96">
        <v>0</v>
      </c>
      <c r="AO75" s="96">
        <v>0</v>
      </c>
      <c r="AP75" s="96">
        <f>AP81</f>
        <v>0</v>
      </c>
      <c r="AQ75" s="96">
        <f>AQ77</f>
        <v>0</v>
      </c>
      <c r="AR75" s="96">
        <v>0</v>
      </c>
      <c r="AS75" s="96">
        <f>AS77</f>
        <v>0</v>
      </c>
      <c r="AT75" s="76">
        <f>AT89</f>
        <v>2</v>
      </c>
      <c r="AU75" s="147"/>
      <c r="AV75" s="72">
        <v>0</v>
      </c>
      <c r="AW75" s="72">
        <f t="shared" ref="AW75:BD75" si="25">AW76</f>
        <v>0</v>
      </c>
      <c r="AX75" s="72">
        <f t="shared" si="25"/>
        <v>0</v>
      </c>
      <c r="AY75" s="72">
        <f t="shared" si="25"/>
        <v>0</v>
      </c>
      <c r="AZ75" s="72">
        <f t="shared" si="25"/>
        <v>0</v>
      </c>
      <c r="BA75" s="72">
        <f t="shared" si="25"/>
        <v>0</v>
      </c>
      <c r="BB75" s="72">
        <f t="shared" si="25"/>
        <v>0</v>
      </c>
      <c r="BC75" s="72">
        <f t="shared" si="25"/>
        <v>0</v>
      </c>
      <c r="BD75" s="72">
        <f t="shared" si="25"/>
        <v>0</v>
      </c>
      <c r="BE75" s="51"/>
      <c r="BF75" s="51"/>
      <c r="BG75" s="96">
        <f>SUM(E75:BD75)</f>
        <v>26</v>
      </c>
      <c r="BH75" s="17">
        <v>32</v>
      </c>
      <c r="BI75" s="17"/>
      <c r="BJ75" s="17"/>
      <c r="BK75" s="17"/>
      <c r="BL75" s="16"/>
      <c r="BM75" s="16"/>
      <c r="BN75" s="16"/>
      <c r="BO75" s="16"/>
      <c r="BP75" s="17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7"/>
      <c r="CJ75" s="16"/>
    </row>
    <row r="76" spans="1:88" s="13" customFormat="1" ht="33" customHeight="1" x14ac:dyDescent="0.2">
      <c r="A76" s="48"/>
      <c r="B76" s="143" t="s">
        <v>18</v>
      </c>
      <c r="C76" s="143" t="s">
        <v>117</v>
      </c>
      <c r="D76" s="86" t="s">
        <v>11</v>
      </c>
      <c r="E76" s="87">
        <f t="shared" ref="E76:P76" si="26">E78+E80+E82</f>
        <v>12</v>
      </c>
      <c r="F76" s="87">
        <f t="shared" si="26"/>
        <v>12</v>
      </c>
      <c r="G76" s="87">
        <f t="shared" si="26"/>
        <v>12</v>
      </c>
      <c r="H76" s="87">
        <f t="shared" si="26"/>
        <v>14</v>
      </c>
      <c r="I76" s="87">
        <f t="shared" si="26"/>
        <v>16</v>
      </c>
      <c r="J76" s="87">
        <f t="shared" si="26"/>
        <v>12</v>
      </c>
      <c r="K76" s="87">
        <f t="shared" si="26"/>
        <v>12</v>
      </c>
      <c r="L76" s="87">
        <f t="shared" si="26"/>
        <v>14</v>
      </c>
      <c r="M76" s="87">
        <f t="shared" si="26"/>
        <v>14</v>
      </c>
      <c r="N76" s="87">
        <f t="shared" si="26"/>
        <v>14</v>
      </c>
      <c r="O76" s="87">
        <f t="shared" si="26"/>
        <v>14</v>
      </c>
      <c r="P76" s="87">
        <f t="shared" si="26"/>
        <v>16</v>
      </c>
      <c r="Q76" s="87">
        <f>Q78+Q80</f>
        <v>10</v>
      </c>
      <c r="R76" s="87">
        <f>R78+R80</f>
        <v>12</v>
      </c>
      <c r="S76" s="87">
        <f>S83</f>
        <v>36</v>
      </c>
      <c r="T76" s="87">
        <f>T83</f>
        <v>36</v>
      </c>
      <c r="U76" s="76" t="s">
        <v>33</v>
      </c>
      <c r="V76" s="72">
        <v>0</v>
      </c>
      <c r="W76" s="72">
        <v>0</v>
      </c>
      <c r="X76" s="87">
        <v>0</v>
      </c>
      <c r="Y76" s="87">
        <f t="shared" ref="Y76:AK76" si="27">Y80</f>
        <v>0</v>
      </c>
      <c r="Z76" s="87">
        <f t="shared" si="27"/>
        <v>0</v>
      </c>
      <c r="AA76" s="87">
        <f t="shared" si="27"/>
        <v>0</v>
      </c>
      <c r="AB76" s="87">
        <f t="shared" si="27"/>
        <v>0</v>
      </c>
      <c r="AC76" s="87">
        <f t="shared" si="27"/>
        <v>0</v>
      </c>
      <c r="AD76" s="87">
        <f t="shared" si="27"/>
        <v>0</v>
      </c>
      <c r="AE76" s="87">
        <f t="shared" si="27"/>
        <v>0</v>
      </c>
      <c r="AF76" s="87">
        <f t="shared" si="27"/>
        <v>0</v>
      </c>
      <c r="AG76" s="87">
        <f t="shared" si="27"/>
        <v>0</v>
      </c>
      <c r="AH76" s="87">
        <f t="shared" si="27"/>
        <v>0</v>
      </c>
      <c r="AI76" s="87">
        <f t="shared" si="27"/>
        <v>0</v>
      </c>
      <c r="AJ76" s="87">
        <f t="shared" si="27"/>
        <v>0</v>
      </c>
      <c r="AK76" s="87">
        <f t="shared" si="27"/>
        <v>0</v>
      </c>
      <c r="AL76" s="87">
        <v>0</v>
      </c>
      <c r="AM76" s="87">
        <v>0</v>
      </c>
      <c r="AN76" s="87">
        <v>0</v>
      </c>
      <c r="AO76" s="87">
        <v>0</v>
      </c>
      <c r="AP76" s="87">
        <v>0</v>
      </c>
      <c r="AQ76" s="87">
        <v>0</v>
      </c>
      <c r="AR76" s="87">
        <v>0</v>
      </c>
      <c r="AS76" s="87">
        <v>0</v>
      </c>
      <c r="AT76" s="76" t="s">
        <v>33</v>
      </c>
      <c r="AU76" s="146" t="s">
        <v>134</v>
      </c>
      <c r="AV76" s="72">
        <v>0</v>
      </c>
      <c r="AW76" s="72">
        <f t="shared" ref="AW76:BD76" si="28">AW80</f>
        <v>0</v>
      </c>
      <c r="AX76" s="72">
        <f t="shared" si="28"/>
        <v>0</v>
      </c>
      <c r="AY76" s="72">
        <f t="shared" si="28"/>
        <v>0</v>
      </c>
      <c r="AZ76" s="72">
        <f t="shared" si="28"/>
        <v>0</v>
      </c>
      <c r="BA76" s="72">
        <f t="shared" si="28"/>
        <v>0</v>
      </c>
      <c r="BB76" s="72">
        <f t="shared" si="28"/>
        <v>0</v>
      </c>
      <c r="BC76" s="72">
        <f t="shared" si="28"/>
        <v>0</v>
      </c>
      <c r="BD76" s="72">
        <f t="shared" si="28"/>
        <v>0</v>
      </c>
      <c r="BE76" s="41" t="e">
        <f>SUM(BE80+#REF!+BE83+#REF!)</f>
        <v>#REF!</v>
      </c>
      <c r="BF76" s="41" t="e">
        <f>SUM(BF80+#REF!+BF83+#REF!)</f>
        <v>#REF!</v>
      </c>
      <c r="BG76" s="86">
        <f>SUM(E76:BD76)</f>
        <v>256</v>
      </c>
      <c r="BH76" s="17"/>
      <c r="BI76" s="17">
        <v>256</v>
      </c>
      <c r="BJ76" s="17"/>
      <c r="BK76" s="17"/>
      <c r="BL76" s="16"/>
      <c r="BM76" s="16"/>
      <c r="BN76" s="16"/>
      <c r="BO76" s="16"/>
      <c r="BP76" s="17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7"/>
      <c r="CJ76" s="16"/>
    </row>
    <row r="77" spans="1:88" s="13" customFormat="1" ht="34.5" customHeight="1" x14ac:dyDescent="0.2">
      <c r="A77" s="48"/>
      <c r="B77" s="143"/>
      <c r="C77" s="143"/>
      <c r="D77" s="86" t="s">
        <v>12</v>
      </c>
      <c r="E77" s="87">
        <f>E79</f>
        <v>2</v>
      </c>
      <c r="F77" s="87">
        <f>F79</f>
        <v>2</v>
      </c>
      <c r="G77" s="87">
        <f>G79</f>
        <v>2</v>
      </c>
      <c r="H77" s="87">
        <f t="shared" ref="H77:T77" si="29">H81</f>
        <v>2</v>
      </c>
      <c r="I77" s="87">
        <f t="shared" si="29"/>
        <v>2</v>
      </c>
      <c r="J77" s="87">
        <f t="shared" si="29"/>
        <v>2</v>
      </c>
      <c r="K77" s="87">
        <f t="shared" si="29"/>
        <v>0</v>
      </c>
      <c r="L77" s="87">
        <f t="shared" si="29"/>
        <v>0</v>
      </c>
      <c r="M77" s="87">
        <f t="shared" si="29"/>
        <v>0</v>
      </c>
      <c r="N77" s="87">
        <f t="shared" si="29"/>
        <v>0</v>
      </c>
      <c r="O77" s="87">
        <f t="shared" si="29"/>
        <v>0</v>
      </c>
      <c r="P77" s="87">
        <f t="shared" si="29"/>
        <v>0</v>
      </c>
      <c r="Q77" s="87">
        <f t="shared" si="29"/>
        <v>0</v>
      </c>
      <c r="R77" s="87">
        <f t="shared" si="29"/>
        <v>0</v>
      </c>
      <c r="S77" s="87">
        <f t="shared" si="29"/>
        <v>0</v>
      </c>
      <c r="T77" s="87">
        <f t="shared" si="29"/>
        <v>0</v>
      </c>
      <c r="U77" s="76" t="s">
        <v>33</v>
      </c>
      <c r="V77" s="72">
        <v>0</v>
      </c>
      <c r="W77" s="72">
        <v>0</v>
      </c>
      <c r="X77" s="87">
        <f t="shared" ref="X77:AC77" si="30">X81</f>
        <v>0</v>
      </c>
      <c r="Y77" s="87">
        <f t="shared" si="30"/>
        <v>0</v>
      </c>
      <c r="Z77" s="87">
        <f t="shared" si="30"/>
        <v>0</v>
      </c>
      <c r="AA77" s="87">
        <f t="shared" si="30"/>
        <v>0</v>
      </c>
      <c r="AB77" s="87">
        <f t="shared" si="30"/>
        <v>0</v>
      </c>
      <c r="AC77" s="87">
        <f t="shared" si="30"/>
        <v>0</v>
      </c>
      <c r="AD77" s="87">
        <f>AD81</f>
        <v>0</v>
      </c>
      <c r="AE77" s="87">
        <f>AE81</f>
        <v>0</v>
      </c>
      <c r="AF77" s="87">
        <f>AF81</f>
        <v>0</v>
      </c>
      <c r="AG77" s="87">
        <v>0</v>
      </c>
      <c r="AH77" s="87">
        <v>0</v>
      </c>
      <c r="AI77" s="87">
        <f t="shared" ref="AI77:AQ77" si="31">AI81</f>
        <v>0</v>
      </c>
      <c r="AJ77" s="87">
        <f t="shared" si="31"/>
        <v>0</v>
      </c>
      <c r="AK77" s="87">
        <v>0</v>
      </c>
      <c r="AL77" s="87">
        <v>0</v>
      </c>
      <c r="AM77" s="87">
        <v>0</v>
      </c>
      <c r="AN77" s="87">
        <v>0</v>
      </c>
      <c r="AO77" s="87">
        <f t="shared" si="31"/>
        <v>0</v>
      </c>
      <c r="AP77" s="87">
        <f t="shared" si="31"/>
        <v>0</v>
      </c>
      <c r="AQ77" s="87">
        <f t="shared" si="31"/>
        <v>0</v>
      </c>
      <c r="AR77" s="87">
        <f>AR81</f>
        <v>0</v>
      </c>
      <c r="AS77" s="87">
        <f>AS81</f>
        <v>0</v>
      </c>
      <c r="AT77" s="76" t="s">
        <v>33</v>
      </c>
      <c r="AU77" s="147"/>
      <c r="AV77" s="72">
        <v>0</v>
      </c>
      <c r="AW77" s="72">
        <v>0</v>
      </c>
      <c r="AX77" s="72">
        <v>0</v>
      </c>
      <c r="AY77" s="72">
        <v>0</v>
      </c>
      <c r="AZ77" s="72">
        <v>0</v>
      </c>
      <c r="BA77" s="72">
        <v>0</v>
      </c>
      <c r="BB77" s="72">
        <v>0</v>
      </c>
      <c r="BC77" s="72">
        <v>0</v>
      </c>
      <c r="BD77" s="72">
        <v>0</v>
      </c>
      <c r="BE77" s="39"/>
      <c r="BF77" s="39"/>
      <c r="BG77" s="87">
        <f>SUM(E77:BD77)</f>
        <v>12</v>
      </c>
      <c r="BH77" s="17"/>
      <c r="BI77" s="17"/>
      <c r="BJ77" s="17"/>
      <c r="BK77" s="17"/>
      <c r="BL77" s="16"/>
      <c r="BM77" s="16"/>
      <c r="BN77" s="16"/>
      <c r="BO77" s="16"/>
      <c r="BP77" s="17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7"/>
      <c r="CJ77" s="16"/>
    </row>
    <row r="78" spans="1:88" s="13" customFormat="1" ht="32.25" customHeight="1" x14ac:dyDescent="0.2">
      <c r="A78" s="48"/>
      <c r="B78" s="128" t="s">
        <v>19</v>
      </c>
      <c r="C78" s="189" t="s">
        <v>118</v>
      </c>
      <c r="D78" s="31" t="s">
        <v>11</v>
      </c>
      <c r="E78" s="42">
        <v>4</v>
      </c>
      <c r="F78" s="42">
        <v>4</v>
      </c>
      <c r="G78" s="42">
        <v>4</v>
      </c>
      <c r="H78" s="42">
        <v>6</v>
      </c>
      <c r="I78" s="42">
        <v>6</v>
      </c>
      <c r="J78" s="42">
        <v>2</v>
      </c>
      <c r="K78" s="42">
        <v>2</v>
      </c>
      <c r="L78" s="42">
        <v>4</v>
      </c>
      <c r="M78" s="42">
        <v>4</v>
      </c>
      <c r="N78" s="42">
        <v>2</v>
      </c>
      <c r="O78" s="42">
        <v>2</v>
      </c>
      <c r="P78" s="42">
        <v>2</v>
      </c>
      <c r="Q78" s="42">
        <v>2</v>
      </c>
      <c r="R78" s="42">
        <v>4</v>
      </c>
      <c r="S78" s="42" t="s">
        <v>49</v>
      </c>
      <c r="T78" s="42"/>
      <c r="U78" s="76" t="s">
        <v>33</v>
      </c>
      <c r="V78" s="72">
        <v>0</v>
      </c>
      <c r="W78" s="72">
        <v>0</v>
      </c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76" t="s">
        <v>33</v>
      </c>
      <c r="AU78" s="146" t="s">
        <v>134</v>
      </c>
      <c r="AV78" s="72">
        <v>0</v>
      </c>
      <c r="AW78" s="72">
        <v>0</v>
      </c>
      <c r="AX78" s="72">
        <v>0</v>
      </c>
      <c r="AY78" s="72">
        <v>0</v>
      </c>
      <c r="AZ78" s="72">
        <v>0</v>
      </c>
      <c r="BA78" s="72">
        <v>0</v>
      </c>
      <c r="BB78" s="72">
        <v>0</v>
      </c>
      <c r="BC78" s="72">
        <v>0</v>
      </c>
      <c r="BD78" s="72">
        <v>0</v>
      </c>
      <c r="BE78" s="39"/>
      <c r="BF78" s="39"/>
      <c r="BG78" s="42">
        <f>SUM(E78:AU78)</f>
        <v>48</v>
      </c>
      <c r="BH78" s="17"/>
      <c r="BI78" s="17"/>
      <c r="BJ78" s="17"/>
      <c r="BK78" s="17"/>
      <c r="BL78" s="16"/>
      <c r="BM78" s="16"/>
      <c r="BN78" s="16"/>
      <c r="BO78" s="16"/>
      <c r="BP78" s="17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7"/>
      <c r="CJ78" s="16"/>
    </row>
    <row r="79" spans="1:88" s="13" customFormat="1" ht="30.75" customHeight="1" x14ac:dyDescent="0.2">
      <c r="A79" s="48"/>
      <c r="B79" s="128"/>
      <c r="C79" s="190"/>
      <c r="D79" s="32" t="s">
        <v>12</v>
      </c>
      <c r="E79" s="44">
        <v>2</v>
      </c>
      <c r="F79" s="44">
        <v>2</v>
      </c>
      <c r="G79" s="44">
        <v>2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76" t="s">
        <v>33</v>
      </c>
      <c r="V79" s="72">
        <v>0</v>
      </c>
      <c r="W79" s="72">
        <v>0</v>
      </c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76" t="s">
        <v>33</v>
      </c>
      <c r="AU79" s="147"/>
      <c r="AV79" s="72">
        <v>0</v>
      </c>
      <c r="AW79" s="72">
        <v>0</v>
      </c>
      <c r="AX79" s="72">
        <v>0</v>
      </c>
      <c r="AY79" s="72">
        <v>0</v>
      </c>
      <c r="AZ79" s="72">
        <v>0</v>
      </c>
      <c r="BA79" s="72">
        <v>0</v>
      </c>
      <c r="BB79" s="72">
        <v>0</v>
      </c>
      <c r="BC79" s="72">
        <v>0</v>
      </c>
      <c r="BD79" s="72">
        <v>0</v>
      </c>
      <c r="BE79" s="39"/>
      <c r="BF79" s="39"/>
      <c r="BG79" s="44">
        <f>SUM(E79:AV79)</f>
        <v>6</v>
      </c>
      <c r="BH79" s="17"/>
      <c r="BI79" s="17"/>
      <c r="BJ79" s="17"/>
      <c r="BK79" s="17"/>
      <c r="BL79" s="16"/>
      <c r="BM79" s="16"/>
      <c r="BN79" s="16"/>
      <c r="BO79" s="16"/>
      <c r="BP79" s="17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7"/>
      <c r="CJ79" s="16"/>
    </row>
    <row r="80" spans="1:88" s="13" customFormat="1" ht="29.25" customHeight="1" x14ac:dyDescent="0.2">
      <c r="A80" s="48"/>
      <c r="B80" s="128" t="s">
        <v>119</v>
      </c>
      <c r="C80" s="128" t="s">
        <v>120</v>
      </c>
      <c r="D80" s="31" t="s">
        <v>11</v>
      </c>
      <c r="E80" s="42">
        <v>2</v>
      </c>
      <c r="F80" s="42">
        <v>2</v>
      </c>
      <c r="G80" s="42">
        <v>2</v>
      </c>
      <c r="H80" s="42">
        <v>2</v>
      </c>
      <c r="I80" s="42">
        <v>4</v>
      </c>
      <c r="J80" s="42">
        <v>4</v>
      </c>
      <c r="K80" s="42">
        <v>4</v>
      </c>
      <c r="L80" s="42">
        <v>4</v>
      </c>
      <c r="M80" s="42">
        <v>4</v>
      </c>
      <c r="N80" s="42">
        <v>6</v>
      </c>
      <c r="O80" s="42">
        <v>6</v>
      </c>
      <c r="P80" s="42">
        <v>8</v>
      </c>
      <c r="Q80" s="42">
        <v>8</v>
      </c>
      <c r="R80" s="42">
        <v>8</v>
      </c>
      <c r="S80" s="42" t="s">
        <v>49</v>
      </c>
      <c r="T80" s="42"/>
      <c r="U80" s="76" t="s">
        <v>33</v>
      </c>
      <c r="V80" s="72">
        <v>0</v>
      </c>
      <c r="W80" s="72">
        <v>0</v>
      </c>
      <c r="X80" s="42" t="s">
        <v>49</v>
      </c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 t="s">
        <v>49</v>
      </c>
      <c r="AM80" s="42" t="s">
        <v>49</v>
      </c>
      <c r="AN80" s="43"/>
      <c r="AO80" s="42"/>
      <c r="AP80" s="42"/>
      <c r="AQ80" s="42"/>
      <c r="AR80" s="42"/>
      <c r="AS80" s="42"/>
      <c r="AT80" s="76" t="s">
        <v>33</v>
      </c>
      <c r="AU80" s="146" t="s">
        <v>134</v>
      </c>
      <c r="AV80" s="72">
        <v>0</v>
      </c>
      <c r="AW80" s="72">
        <v>0</v>
      </c>
      <c r="AX80" s="72">
        <v>0</v>
      </c>
      <c r="AY80" s="72">
        <v>0</v>
      </c>
      <c r="AZ80" s="72">
        <v>0</v>
      </c>
      <c r="BA80" s="72">
        <v>0</v>
      </c>
      <c r="BB80" s="72">
        <v>0</v>
      </c>
      <c r="BC80" s="72">
        <v>0</v>
      </c>
      <c r="BD80" s="72">
        <v>0</v>
      </c>
      <c r="BE80" s="31"/>
      <c r="BF80" s="31"/>
      <c r="BG80" s="31">
        <f>SUM(E80:AT80)</f>
        <v>64</v>
      </c>
      <c r="BH80" s="17"/>
      <c r="BI80" s="17"/>
      <c r="BJ80" s="17"/>
      <c r="BK80" s="17"/>
      <c r="BL80" s="16"/>
      <c r="BM80" s="16"/>
      <c r="BN80" s="16"/>
      <c r="BO80" s="16"/>
      <c r="BP80" s="17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7"/>
      <c r="CJ80" s="16"/>
    </row>
    <row r="81" spans="1:88" s="13" customFormat="1" ht="28.5" customHeight="1" x14ac:dyDescent="0.2">
      <c r="A81" s="48"/>
      <c r="B81" s="128"/>
      <c r="C81" s="128"/>
      <c r="D81" s="32" t="s">
        <v>12</v>
      </c>
      <c r="E81" s="44"/>
      <c r="F81" s="44"/>
      <c r="G81" s="44"/>
      <c r="H81" s="44">
        <v>2</v>
      </c>
      <c r="I81" s="44">
        <v>2</v>
      </c>
      <c r="J81" s="44">
        <v>2</v>
      </c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76" t="s">
        <v>33</v>
      </c>
      <c r="V81" s="72">
        <v>0</v>
      </c>
      <c r="W81" s="72">
        <v>0</v>
      </c>
      <c r="X81" s="44"/>
      <c r="Y81" s="44"/>
      <c r="Z81" s="44"/>
      <c r="AA81" s="44"/>
      <c r="AB81" s="44"/>
      <c r="AC81" s="44"/>
      <c r="AD81" s="44"/>
      <c r="AE81" s="44"/>
      <c r="AF81" s="44"/>
      <c r="AG81" s="44" t="s">
        <v>49</v>
      </c>
      <c r="AH81" s="44" t="s">
        <v>49</v>
      </c>
      <c r="AI81" s="44"/>
      <c r="AJ81" s="44"/>
      <c r="AK81" s="44" t="s">
        <v>49</v>
      </c>
      <c r="AL81" s="44"/>
      <c r="AM81" s="44" t="s">
        <v>49</v>
      </c>
      <c r="AN81" s="45"/>
      <c r="AO81" s="44"/>
      <c r="AP81" s="44"/>
      <c r="AQ81" s="44"/>
      <c r="AR81" s="44"/>
      <c r="AS81" s="44"/>
      <c r="AT81" s="76" t="s">
        <v>33</v>
      </c>
      <c r="AU81" s="147"/>
      <c r="AV81" s="72">
        <v>0</v>
      </c>
      <c r="AW81" s="72">
        <v>0</v>
      </c>
      <c r="AX81" s="72">
        <v>0</v>
      </c>
      <c r="AY81" s="72">
        <v>0</v>
      </c>
      <c r="AZ81" s="72">
        <v>0</v>
      </c>
      <c r="BA81" s="72">
        <v>0</v>
      </c>
      <c r="BB81" s="72">
        <v>0</v>
      </c>
      <c r="BC81" s="72">
        <v>0</v>
      </c>
      <c r="BD81" s="72">
        <v>0</v>
      </c>
      <c r="BE81" s="32"/>
      <c r="BF81" s="32"/>
      <c r="BG81" s="32">
        <f>SUM(E81:BD81)</f>
        <v>6</v>
      </c>
      <c r="BH81" s="17"/>
      <c r="BI81" s="17"/>
      <c r="BJ81" s="17"/>
      <c r="BK81" s="17"/>
      <c r="BL81" s="16"/>
      <c r="BM81" s="16"/>
      <c r="BN81" s="16"/>
      <c r="BO81" s="16"/>
      <c r="BP81" s="17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7"/>
      <c r="CJ81" s="16"/>
    </row>
    <row r="82" spans="1:88" s="13" customFormat="1" ht="30" customHeight="1" x14ac:dyDescent="0.2">
      <c r="A82" s="48"/>
      <c r="B82" s="33" t="s">
        <v>20</v>
      </c>
      <c r="C82" s="33" t="s">
        <v>21</v>
      </c>
      <c r="D82" s="33" t="s">
        <v>11</v>
      </c>
      <c r="E82" s="46">
        <v>6</v>
      </c>
      <c r="F82" s="46">
        <v>6</v>
      </c>
      <c r="G82" s="46">
        <v>6</v>
      </c>
      <c r="H82" s="46">
        <v>6</v>
      </c>
      <c r="I82" s="46">
        <v>6</v>
      </c>
      <c r="J82" s="46">
        <v>6</v>
      </c>
      <c r="K82" s="46">
        <v>6</v>
      </c>
      <c r="L82" s="46">
        <v>6</v>
      </c>
      <c r="M82" s="46">
        <v>6</v>
      </c>
      <c r="N82" s="46">
        <v>6</v>
      </c>
      <c r="O82" s="46">
        <v>6</v>
      </c>
      <c r="P82" s="46">
        <v>6</v>
      </c>
      <c r="Q82" s="46"/>
      <c r="R82" s="46"/>
      <c r="S82" s="46"/>
      <c r="T82" s="46"/>
      <c r="U82" s="76" t="s">
        <v>33</v>
      </c>
      <c r="V82" s="72">
        <v>0</v>
      </c>
      <c r="W82" s="72">
        <v>0</v>
      </c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 t="s">
        <v>49</v>
      </c>
      <c r="AM82" s="33" t="s">
        <v>49</v>
      </c>
      <c r="AN82" s="47"/>
      <c r="AO82" s="33"/>
      <c r="AP82" s="33"/>
      <c r="AQ82" s="33"/>
      <c r="AR82" s="33" t="s">
        <v>49</v>
      </c>
      <c r="AS82" s="33" t="s">
        <v>49</v>
      </c>
      <c r="AT82" s="76" t="s">
        <v>33</v>
      </c>
      <c r="AU82" s="146" t="s">
        <v>134</v>
      </c>
      <c r="AV82" s="71">
        <v>0</v>
      </c>
      <c r="AW82" s="72">
        <v>0</v>
      </c>
      <c r="AX82" s="72">
        <v>0</v>
      </c>
      <c r="AY82" s="72">
        <v>0</v>
      </c>
      <c r="AZ82" s="72">
        <v>0</v>
      </c>
      <c r="BA82" s="72">
        <v>0</v>
      </c>
      <c r="BB82" s="72">
        <v>0</v>
      </c>
      <c r="BC82" s="72">
        <v>0</v>
      </c>
      <c r="BD82" s="72">
        <v>0</v>
      </c>
      <c r="BE82" s="33"/>
      <c r="BF82" s="33"/>
      <c r="BG82" s="33">
        <f t="shared" ref="BG82" si="32">SUM(E82:BD82)</f>
        <v>72</v>
      </c>
      <c r="BH82" s="17"/>
      <c r="BI82" s="17"/>
      <c r="BJ82" s="17"/>
      <c r="BK82" s="17"/>
      <c r="BL82" s="16"/>
      <c r="BM82" s="16"/>
      <c r="BN82" s="16"/>
      <c r="BO82" s="16"/>
      <c r="BP82" s="17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7"/>
      <c r="CJ82" s="16"/>
    </row>
    <row r="83" spans="1:88" s="13" customFormat="1" ht="36" customHeight="1" x14ac:dyDescent="0.2">
      <c r="A83" s="48"/>
      <c r="B83" s="33" t="s">
        <v>46</v>
      </c>
      <c r="C83" s="33" t="s">
        <v>121</v>
      </c>
      <c r="D83" s="33" t="s">
        <v>11</v>
      </c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>
        <v>36</v>
      </c>
      <c r="T83" s="46">
        <v>36</v>
      </c>
      <c r="U83" s="76" t="s">
        <v>33</v>
      </c>
      <c r="V83" s="72">
        <v>0</v>
      </c>
      <c r="W83" s="72">
        <v>0</v>
      </c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47"/>
      <c r="AO83" s="33" t="s">
        <v>49</v>
      </c>
      <c r="AP83" s="33" t="s">
        <v>49</v>
      </c>
      <c r="AQ83" s="33" t="s">
        <v>49</v>
      </c>
      <c r="AR83" s="33"/>
      <c r="AS83" s="33"/>
      <c r="AT83" s="76" t="s">
        <v>33</v>
      </c>
      <c r="AU83" s="147"/>
      <c r="AV83" s="71">
        <v>0</v>
      </c>
      <c r="AW83" s="72">
        <v>0</v>
      </c>
      <c r="AX83" s="72">
        <v>0</v>
      </c>
      <c r="AY83" s="72">
        <v>0</v>
      </c>
      <c r="AZ83" s="72">
        <v>0</v>
      </c>
      <c r="BA83" s="72">
        <v>0</v>
      </c>
      <c r="BB83" s="72">
        <v>0</v>
      </c>
      <c r="BC83" s="72">
        <v>0</v>
      </c>
      <c r="BD83" s="72">
        <v>0</v>
      </c>
      <c r="BE83" s="33"/>
      <c r="BF83" s="33"/>
      <c r="BG83" s="33">
        <f t="shared" ref="BG83" si="33">SUM(E83:BD83)</f>
        <v>72</v>
      </c>
      <c r="BH83" s="17"/>
      <c r="BI83" s="17"/>
      <c r="BJ83" s="17"/>
      <c r="BK83" s="17"/>
      <c r="BL83" s="16"/>
      <c r="BM83" s="16"/>
      <c r="BN83" s="16"/>
      <c r="BO83" s="16"/>
      <c r="BP83" s="17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7"/>
      <c r="CJ83" s="16"/>
    </row>
    <row r="84" spans="1:88" s="26" customFormat="1" ht="33.75" customHeight="1" x14ac:dyDescent="0.2">
      <c r="A84" s="68"/>
      <c r="B84" s="143" t="s">
        <v>30</v>
      </c>
      <c r="C84" s="143" t="s">
        <v>122</v>
      </c>
      <c r="D84" s="86" t="s">
        <v>11</v>
      </c>
      <c r="E84" s="87">
        <f t="shared" ref="E84:R84" si="34">E86</f>
        <v>2</v>
      </c>
      <c r="F84" s="87">
        <f t="shared" si="34"/>
        <v>2</v>
      </c>
      <c r="G84" s="87">
        <f t="shared" si="34"/>
        <v>4</v>
      </c>
      <c r="H84" s="87">
        <f t="shared" si="34"/>
        <v>4</v>
      </c>
      <c r="I84" s="87">
        <f t="shared" si="34"/>
        <v>2</v>
      </c>
      <c r="J84" s="87">
        <f t="shared" si="34"/>
        <v>2</v>
      </c>
      <c r="K84" s="87">
        <f t="shared" si="34"/>
        <v>2</v>
      </c>
      <c r="L84" s="87">
        <v>0</v>
      </c>
      <c r="M84" s="87">
        <f t="shared" si="34"/>
        <v>2</v>
      </c>
      <c r="N84" s="87">
        <v>0</v>
      </c>
      <c r="O84" s="87">
        <f t="shared" si="34"/>
        <v>2</v>
      </c>
      <c r="P84" s="87">
        <v>0</v>
      </c>
      <c r="Q84" s="87">
        <f t="shared" si="34"/>
        <v>2</v>
      </c>
      <c r="R84" s="87">
        <f t="shared" si="34"/>
        <v>2</v>
      </c>
      <c r="S84" s="87">
        <v>0</v>
      </c>
      <c r="T84" s="87">
        <v>0</v>
      </c>
      <c r="U84" s="76" t="s">
        <v>33</v>
      </c>
      <c r="V84" s="72">
        <v>0</v>
      </c>
      <c r="W84" s="72">
        <v>0</v>
      </c>
      <c r="X84" s="87">
        <f t="shared" ref="X84:AC84" si="35">X86+X88+X90</f>
        <v>20</v>
      </c>
      <c r="Y84" s="87">
        <f t="shared" si="35"/>
        <v>20</v>
      </c>
      <c r="Z84" s="87">
        <f t="shared" si="35"/>
        <v>16</v>
      </c>
      <c r="AA84" s="87">
        <f t="shared" si="35"/>
        <v>16</v>
      </c>
      <c r="AB84" s="87">
        <f t="shared" si="35"/>
        <v>16</v>
      </c>
      <c r="AC84" s="87">
        <f t="shared" si="35"/>
        <v>18</v>
      </c>
      <c r="AD84" s="87">
        <f t="shared" ref="AD84:AF84" si="36">AD86+AD88</f>
        <v>8</v>
      </c>
      <c r="AE84" s="87">
        <f t="shared" si="36"/>
        <v>8</v>
      </c>
      <c r="AF84" s="87">
        <f t="shared" si="36"/>
        <v>8</v>
      </c>
      <c r="AG84" s="87">
        <v>2</v>
      </c>
      <c r="AH84" s="87">
        <v>0</v>
      </c>
      <c r="AI84" s="87">
        <v>0</v>
      </c>
      <c r="AJ84" s="87">
        <f t="shared" ref="AJ84:AK84" si="37">AJ88</f>
        <v>2</v>
      </c>
      <c r="AK84" s="87">
        <f t="shared" si="37"/>
        <v>2</v>
      </c>
      <c r="AL84" s="87">
        <f>AL88</f>
        <v>4</v>
      </c>
      <c r="AM84" s="87">
        <f>AM91</f>
        <v>36</v>
      </c>
      <c r="AN84" s="87">
        <f>AN91</f>
        <v>36</v>
      </c>
      <c r="AO84" s="87">
        <f>AO91</f>
        <v>36</v>
      </c>
      <c r="AP84" s="87">
        <f>AO91</f>
        <v>36</v>
      </c>
      <c r="AQ84" s="87">
        <v>0</v>
      </c>
      <c r="AR84" s="87">
        <v>0</v>
      </c>
      <c r="AS84" s="87">
        <v>0</v>
      </c>
      <c r="AT84" s="76">
        <f>AT88</f>
        <v>6</v>
      </c>
      <c r="AU84" s="146" t="s">
        <v>134</v>
      </c>
      <c r="AV84" s="72">
        <v>0</v>
      </c>
      <c r="AW84" s="72">
        <f t="shared" ref="AW84:BD84" si="38">AW92</f>
        <v>0</v>
      </c>
      <c r="AX84" s="72">
        <f t="shared" si="38"/>
        <v>0</v>
      </c>
      <c r="AY84" s="72">
        <f t="shared" si="38"/>
        <v>0</v>
      </c>
      <c r="AZ84" s="72">
        <f t="shared" si="38"/>
        <v>0</v>
      </c>
      <c r="BA84" s="72">
        <f t="shared" si="38"/>
        <v>0</v>
      </c>
      <c r="BB84" s="72">
        <f t="shared" si="38"/>
        <v>0</v>
      </c>
      <c r="BC84" s="72">
        <f t="shared" si="38"/>
        <v>0</v>
      </c>
      <c r="BD84" s="85">
        <f t="shared" si="38"/>
        <v>0</v>
      </c>
      <c r="BE84" s="40" t="e">
        <f>SUM(BE92+#REF!+#REF!+#REF!)</f>
        <v>#REF!</v>
      </c>
      <c r="BF84" s="40" t="e">
        <f>SUM(BF92+#REF!+#REF!+#REF!)</f>
        <v>#REF!</v>
      </c>
      <c r="BG84" s="86">
        <f>SUM(E84:BD84)</f>
        <v>316</v>
      </c>
      <c r="BH84" s="17"/>
      <c r="BI84" s="17">
        <v>316</v>
      </c>
      <c r="BJ84" s="17"/>
      <c r="BK84" s="17"/>
      <c r="BL84" s="16"/>
      <c r="BM84" s="16"/>
      <c r="BN84" s="16"/>
      <c r="BO84" s="16"/>
      <c r="BP84" s="17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4"/>
      <c r="CJ84" s="25"/>
    </row>
    <row r="85" spans="1:88" s="26" customFormat="1" ht="46.5" customHeight="1" x14ac:dyDescent="0.2">
      <c r="A85" s="68"/>
      <c r="B85" s="143"/>
      <c r="C85" s="143"/>
      <c r="D85" s="86" t="s">
        <v>12</v>
      </c>
      <c r="E85" s="87">
        <v>0</v>
      </c>
      <c r="F85" s="87">
        <v>0</v>
      </c>
      <c r="G85" s="87">
        <v>0</v>
      </c>
      <c r="H85" s="87">
        <v>0</v>
      </c>
      <c r="I85" s="87">
        <v>0</v>
      </c>
      <c r="J85" s="87">
        <v>0</v>
      </c>
      <c r="K85" s="87">
        <f>K87</f>
        <v>2</v>
      </c>
      <c r="L85" s="87">
        <f>L87</f>
        <v>2</v>
      </c>
      <c r="M85" s="87">
        <v>0</v>
      </c>
      <c r="N85" s="87">
        <v>0</v>
      </c>
      <c r="O85" s="87">
        <v>0</v>
      </c>
      <c r="P85" s="87">
        <v>0</v>
      </c>
      <c r="Q85" s="87">
        <v>0</v>
      </c>
      <c r="R85" s="87">
        <v>0</v>
      </c>
      <c r="S85" s="87">
        <v>0</v>
      </c>
      <c r="T85" s="87">
        <v>0</v>
      </c>
      <c r="U85" s="76" t="s">
        <v>33</v>
      </c>
      <c r="V85" s="72">
        <v>0</v>
      </c>
      <c r="W85" s="72">
        <v>0</v>
      </c>
      <c r="X85" s="87">
        <f>X89</f>
        <v>2</v>
      </c>
      <c r="Y85" s="87">
        <f>Y89</f>
        <v>2</v>
      </c>
      <c r="Z85" s="87">
        <v>0</v>
      </c>
      <c r="AA85" s="87">
        <v>0</v>
      </c>
      <c r="AB85" s="87">
        <v>0</v>
      </c>
      <c r="AC85" s="87">
        <v>0</v>
      </c>
      <c r="AD85" s="87">
        <v>0</v>
      </c>
      <c r="AE85" s="87">
        <f>AE89</f>
        <v>0</v>
      </c>
      <c r="AF85" s="87">
        <v>0</v>
      </c>
      <c r="AG85" s="87">
        <v>0</v>
      </c>
      <c r="AH85" s="87">
        <v>0</v>
      </c>
      <c r="AI85" s="87">
        <v>0</v>
      </c>
      <c r="AJ85" s="87">
        <f>AJ89</f>
        <v>0</v>
      </c>
      <c r="AK85" s="87">
        <v>0</v>
      </c>
      <c r="AL85" s="87">
        <f>AL89</f>
        <v>0</v>
      </c>
      <c r="AM85" s="87">
        <v>0</v>
      </c>
      <c r="AN85" s="87">
        <v>0</v>
      </c>
      <c r="AO85" s="87">
        <f>AO89</f>
        <v>0</v>
      </c>
      <c r="AP85" s="87">
        <v>0</v>
      </c>
      <c r="AQ85" s="87">
        <v>0</v>
      </c>
      <c r="AR85" s="87">
        <v>0</v>
      </c>
      <c r="AS85" s="87">
        <v>0</v>
      </c>
      <c r="AT85" s="76" t="s">
        <v>33</v>
      </c>
      <c r="AU85" s="147"/>
      <c r="AV85" s="72">
        <v>0</v>
      </c>
      <c r="AW85" s="72">
        <v>0</v>
      </c>
      <c r="AX85" s="72">
        <v>0</v>
      </c>
      <c r="AY85" s="72">
        <v>0</v>
      </c>
      <c r="AZ85" s="72">
        <v>0</v>
      </c>
      <c r="BA85" s="72">
        <v>0</v>
      </c>
      <c r="BB85" s="72">
        <v>0</v>
      </c>
      <c r="BC85" s="72">
        <v>0</v>
      </c>
      <c r="BD85" s="85">
        <v>0</v>
      </c>
      <c r="BE85" s="54"/>
      <c r="BF85" s="54"/>
      <c r="BG85" s="87">
        <f>SUM(E85:BD85)</f>
        <v>8</v>
      </c>
      <c r="BH85" s="17"/>
      <c r="BI85" s="17"/>
      <c r="BJ85" s="17"/>
      <c r="BK85" s="17"/>
      <c r="BL85" s="16"/>
      <c r="BM85" s="16"/>
      <c r="BN85" s="16"/>
      <c r="BO85" s="16"/>
      <c r="BP85" s="17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4"/>
      <c r="CJ85" s="25"/>
    </row>
    <row r="86" spans="1:88" s="26" customFormat="1" ht="30" customHeight="1" x14ac:dyDescent="0.2">
      <c r="A86" s="68"/>
      <c r="B86" s="189" t="s">
        <v>123</v>
      </c>
      <c r="C86" s="189" t="s">
        <v>124</v>
      </c>
      <c r="D86" s="52" t="s">
        <v>11</v>
      </c>
      <c r="E86" s="42">
        <v>2</v>
      </c>
      <c r="F86" s="42">
        <v>2</v>
      </c>
      <c r="G86" s="42">
        <v>4</v>
      </c>
      <c r="H86" s="42">
        <v>4</v>
      </c>
      <c r="I86" s="42">
        <v>2</v>
      </c>
      <c r="J86" s="42">
        <v>2</v>
      </c>
      <c r="K86" s="42">
        <v>2</v>
      </c>
      <c r="L86" s="42" t="s">
        <v>49</v>
      </c>
      <c r="M86" s="42">
        <v>2</v>
      </c>
      <c r="N86" s="42" t="s">
        <v>49</v>
      </c>
      <c r="O86" s="42">
        <v>2</v>
      </c>
      <c r="P86" s="42" t="s">
        <v>49</v>
      </c>
      <c r="Q86" s="42">
        <v>2</v>
      </c>
      <c r="R86" s="42">
        <v>2</v>
      </c>
      <c r="S86" s="42" t="s">
        <v>49</v>
      </c>
      <c r="T86" s="42" t="s">
        <v>49</v>
      </c>
      <c r="U86" s="76" t="s">
        <v>33</v>
      </c>
      <c r="V86" s="72">
        <v>0</v>
      </c>
      <c r="W86" s="72">
        <v>0</v>
      </c>
      <c r="X86" s="42">
        <v>6</v>
      </c>
      <c r="Y86" s="42">
        <v>6</v>
      </c>
      <c r="Z86" s="42">
        <v>2</v>
      </c>
      <c r="AA86" s="42">
        <v>2</v>
      </c>
      <c r="AB86" s="42">
        <v>2</v>
      </c>
      <c r="AC86" s="42">
        <v>4</v>
      </c>
      <c r="AD86" s="42">
        <v>4</v>
      </c>
      <c r="AE86" s="42">
        <v>4</v>
      </c>
      <c r="AF86" s="42">
        <v>2</v>
      </c>
      <c r="AG86" s="42">
        <v>2</v>
      </c>
      <c r="AH86" s="42" t="s">
        <v>49</v>
      </c>
      <c r="AI86" s="42" t="s">
        <v>49</v>
      </c>
      <c r="AJ86" s="42" t="s">
        <v>49</v>
      </c>
      <c r="AK86" s="42"/>
      <c r="AL86" s="42"/>
      <c r="AM86" s="42"/>
      <c r="AN86" s="90"/>
      <c r="AO86" s="42"/>
      <c r="AP86" s="42"/>
      <c r="AQ86" s="42"/>
      <c r="AR86" s="42"/>
      <c r="AS86" s="42"/>
      <c r="AT86" s="76" t="s">
        <v>33</v>
      </c>
      <c r="AU86" s="146" t="s">
        <v>134</v>
      </c>
      <c r="AV86" s="72">
        <f t="shared" ref="AV86:BD86" si="39">AV94</f>
        <v>0</v>
      </c>
      <c r="AW86" s="72">
        <f t="shared" si="39"/>
        <v>0</v>
      </c>
      <c r="AX86" s="72">
        <f t="shared" si="39"/>
        <v>0</v>
      </c>
      <c r="AY86" s="72">
        <f t="shared" si="39"/>
        <v>0</v>
      </c>
      <c r="AZ86" s="72">
        <f t="shared" si="39"/>
        <v>0</v>
      </c>
      <c r="BA86" s="72">
        <f t="shared" si="39"/>
        <v>0</v>
      </c>
      <c r="BB86" s="72">
        <f t="shared" si="39"/>
        <v>0</v>
      </c>
      <c r="BC86" s="72">
        <f t="shared" si="39"/>
        <v>0</v>
      </c>
      <c r="BD86" s="72">
        <f t="shared" si="39"/>
        <v>0</v>
      </c>
      <c r="BE86" s="54"/>
      <c r="BF86" s="54"/>
      <c r="BG86" s="42">
        <f>SUM(E86:AU86)</f>
        <v>60</v>
      </c>
      <c r="BH86" s="17"/>
      <c r="BI86" s="17"/>
      <c r="BJ86" s="17"/>
      <c r="BK86" s="17"/>
      <c r="BL86" s="16"/>
      <c r="BM86" s="16"/>
      <c r="BN86" s="16"/>
      <c r="BO86" s="16"/>
      <c r="BP86" s="17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4"/>
      <c r="CJ86" s="25"/>
    </row>
    <row r="87" spans="1:88" s="26" customFormat="1" ht="31.5" customHeight="1" x14ac:dyDescent="0.2">
      <c r="A87" s="68"/>
      <c r="B87" s="190"/>
      <c r="C87" s="190"/>
      <c r="D87" s="78" t="s">
        <v>12</v>
      </c>
      <c r="E87" s="44"/>
      <c r="F87" s="44"/>
      <c r="G87" s="44"/>
      <c r="H87" s="44"/>
      <c r="I87" s="44"/>
      <c r="J87" s="44"/>
      <c r="K87" s="44">
        <v>2</v>
      </c>
      <c r="L87" s="44">
        <v>2</v>
      </c>
      <c r="M87" s="44"/>
      <c r="N87" s="44"/>
      <c r="O87" s="44"/>
      <c r="P87" s="44"/>
      <c r="Q87" s="44"/>
      <c r="R87" s="44"/>
      <c r="S87" s="44"/>
      <c r="T87" s="44"/>
      <c r="U87" s="76" t="s">
        <v>33</v>
      </c>
      <c r="V87" s="72">
        <v>0</v>
      </c>
      <c r="W87" s="72">
        <v>0</v>
      </c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101"/>
      <c r="AO87" s="44"/>
      <c r="AP87" s="44"/>
      <c r="AQ87" s="44"/>
      <c r="AR87" s="44"/>
      <c r="AS87" s="44"/>
      <c r="AT87" s="76" t="s">
        <v>33</v>
      </c>
      <c r="AU87" s="147"/>
      <c r="AV87" s="72">
        <f t="shared" ref="AV87:BD87" si="40">AV95</f>
        <v>0</v>
      </c>
      <c r="AW87" s="72">
        <f t="shared" si="40"/>
        <v>0</v>
      </c>
      <c r="AX87" s="72">
        <f t="shared" si="40"/>
        <v>0</v>
      </c>
      <c r="AY87" s="72">
        <f t="shared" si="40"/>
        <v>0</v>
      </c>
      <c r="AZ87" s="72">
        <f t="shared" si="40"/>
        <v>0</v>
      </c>
      <c r="BA87" s="72">
        <f t="shared" si="40"/>
        <v>0</v>
      </c>
      <c r="BB87" s="72">
        <f t="shared" si="40"/>
        <v>0</v>
      </c>
      <c r="BC87" s="72">
        <f t="shared" si="40"/>
        <v>0</v>
      </c>
      <c r="BD87" s="72">
        <f t="shared" si="40"/>
        <v>0</v>
      </c>
      <c r="BE87" s="54"/>
      <c r="BF87" s="54"/>
      <c r="BG87" s="44">
        <f>SUM(E87:AT87)</f>
        <v>4</v>
      </c>
      <c r="BH87" s="17"/>
      <c r="BI87" s="17"/>
      <c r="BJ87" s="17"/>
      <c r="BK87" s="17"/>
      <c r="BL87" s="16"/>
      <c r="BM87" s="16"/>
      <c r="BN87" s="16"/>
      <c r="BO87" s="16"/>
      <c r="BP87" s="17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4"/>
      <c r="CJ87" s="25"/>
    </row>
    <row r="88" spans="1:88" s="26" customFormat="1" ht="30" customHeight="1" x14ac:dyDescent="0.2">
      <c r="A88" s="68"/>
      <c r="B88" s="128" t="s">
        <v>125</v>
      </c>
      <c r="C88" s="128" t="s">
        <v>126</v>
      </c>
      <c r="D88" s="31" t="s">
        <v>11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76" t="s">
        <v>33</v>
      </c>
      <c r="V88" s="72">
        <v>0</v>
      </c>
      <c r="W88" s="72">
        <v>0</v>
      </c>
      <c r="X88" s="42">
        <v>2</v>
      </c>
      <c r="Y88" s="42">
        <v>2</v>
      </c>
      <c r="Z88" s="42">
        <v>2</v>
      </c>
      <c r="AA88" s="42">
        <v>2</v>
      </c>
      <c r="AB88" s="42">
        <v>2</v>
      </c>
      <c r="AC88" s="42">
        <v>2</v>
      </c>
      <c r="AD88" s="42">
        <v>4</v>
      </c>
      <c r="AE88" s="42">
        <v>4</v>
      </c>
      <c r="AF88" s="42">
        <v>6</v>
      </c>
      <c r="AG88" s="42" t="s">
        <v>49</v>
      </c>
      <c r="AH88" s="42" t="s">
        <v>49</v>
      </c>
      <c r="AI88" s="42" t="s">
        <v>49</v>
      </c>
      <c r="AJ88" s="42">
        <v>2</v>
      </c>
      <c r="AK88" s="42">
        <v>2</v>
      </c>
      <c r="AL88" s="42">
        <v>4</v>
      </c>
      <c r="AM88" s="42" t="s">
        <v>49</v>
      </c>
      <c r="AN88" s="90"/>
      <c r="AO88" s="42"/>
      <c r="AP88" s="42"/>
      <c r="AQ88" s="42"/>
      <c r="AR88" s="42"/>
      <c r="AS88" s="42"/>
      <c r="AT88" s="111">
        <v>6</v>
      </c>
      <c r="AU88" s="146" t="s">
        <v>134</v>
      </c>
      <c r="AV88" s="72">
        <v>0</v>
      </c>
      <c r="AW88" s="72">
        <v>0</v>
      </c>
      <c r="AX88" s="72">
        <v>0</v>
      </c>
      <c r="AY88" s="72">
        <v>0</v>
      </c>
      <c r="AZ88" s="72">
        <v>0</v>
      </c>
      <c r="BA88" s="72">
        <v>0</v>
      </c>
      <c r="BB88" s="72">
        <v>0</v>
      </c>
      <c r="BC88" s="72">
        <v>0</v>
      </c>
      <c r="BD88" s="72">
        <v>0</v>
      </c>
      <c r="BE88" s="31"/>
      <c r="BF88" s="31"/>
      <c r="BG88" s="31">
        <f>SUM(X88:BD88)</f>
        <v>40</v>
      </c>
      <c r="BH88" s="17" t="s">
        <v>49</v>
      </c>
      <c r="BI88" s="17"/>
      <c r="BJ88" s="17"/>
      <c r="BK88" s="17"/>
      <c r="BL88" s="16"/>
      <c r="BM88" s="16"/>
      <c r="BN88" s="16"/>
      <c r="BO88" s="16"/>
      <c r="BP88" s="17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4"/>
      <c r="CJ88" s="25"/>
    </row>
    <row r="89" spans="1:88" s="26" customFormat="1" ht="28.5" customHeight="1" x14ac:dyDescent="0.2">
      <c r="A89" s="68"/>
      <c r="B89" s="128"/>
      <c r="C89" s="128"/>
      <c r="D89" s="32" t="s">
        <v>12</v>
      </c>
      <c r="E89" s="44"/>
      <c r="F89" s="44"/>
      <c r="G89" s="44"/>
      <c r="H89" s="44"/>
      <c r="I89" s="44"/>
      <c r="J89" s="44"/>
      <c r="K89" s="44"/>
      <c r="L89" s="44"/>
      <c r="M89" s="44" t="s">
        <v>49</v>
      </c>
      <c r="N89" s="44" t="s">
        <v>49</v>
      </c>
      <c r="O89" s="44" t="s">
        <v>49</v>
      </c>
      <c r="P89" s="44"/>
      <c r="Q89" s="44"/>
      <c r="R89" s="44"/>
      <c r="S89" s="44"/>
      <c r="T89" s="44"/>
      <c r="U89" s="76" t="s">
        <v>33</v>
      </c>
      <c r="V89" s="72">
        <v>0</v>
      </c>
      <c r="W89" s="72">
        <v>0</v>
      </c>
      <c r="X89" s="44">
        <v>2</v>
      </c>
      <c r="Y89" s="44">
        <v>2</v>
      </c>
      <c r="Z89" s="44" t="s">
        <v>49</v>
      </c>
      <c r="AA89" s="44"/>
      <c r="AB89" s="44"/>
      <c r="AC89" s="44"/>
      <c r="AD89" s="44"/>
      <c r="AE89" s="44"/>
      <c r="AF89" s="44"/>
      <c r="AG89" s="44"/>
      <c r="AH89" s="44"/>
      <c r="AI89" s="44" t="s">
        <v>49</v>
      </c>
      <c r="AJ89" s="44"/>
      <c r="AK89" s="44" t="s">
        <v>49</v>
      </c>
      <c r="AL89" s="44"/>
      <c r="AM89" s="92"/>
      <c r="AN89" s="101"/>
      <c r="AO89" s="92"/>
      <c r="AP89" s="44"/>
      <c r="AQ89" s="44"/>
      <c r="AR89" s="44"/>
      <c r="AS89" s="44"/>
      <c r="AT89" s="111">
        <v>2</v>
      </c>
      <c r="AU89" s="147"/>
      <c r="AV89" s="72">
        <v>0</v>
      </c>
      <c r="AW89" s="72">
        <v>0</v>
      </c>
      <c r="AX89" s="72">
        <v>0</v>
      </c>
      <c r="AY89" s="72">
        <v>0</v>
      </c>
      <c r="AZ89" s="72">
        <v>0</v>
      </c>
      <c r="BA89" s="72">
        <v>0</v>
      </c>
      <c r="BB89" s="72">
        <v>0</v>
      </c>
      <c r="BC89" s="72">
        <v>0</v>
      </c>
      <c r="BD89" s="72">
        <v>0</v>
      </c>
      <c r="BE89" s="32"/>
      <c r="BF89" s="32"/>
      <c r="BG89" s="32">
        <f>SUM(E89:BD89)</f>
        <v>6</v>
      </c>
      <c r="BH89" s="17"/>
      <c r="BI89" s="17"/>
      <c r="BJ89" s="17"/>
      <c r="BK89" s="17"/>
      <c r="BL89" s="16"/>
      <c r="BM89" s="16"/>
      <c r="BN89" s="16"/>
      <c r="BO89" s="16"/>
      <c r="BP89" s="17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4"/>
      <c r="CJ89" s="25"/>
    </row>
    <row r="90" spans="1:88" s="26" customFormat="1" ht="24" customHeight="1" x14ac:dyDescent="0.2">
      <c r="A90" s="68"/>
      <c r="B90" s="33" t="s">
        <v>127</v>
      </c>
      <c r="C90" s="33" t="s">
        <v>21</v>
      </c>
      <c r="D90" s="33" t="s">
        <v>11</v>
      </c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76" t="s">
        <v>33</v>
      </c>
      <c r="V90" s="72">
        <v>0</v>
      </c>
      <c r="W90" s="72">
        <v>0</v>
      </c>
      <c r="X90" s="46">
        <v>12</v>
      </c>
      <c r="Y90" s="46">
        <v>12</v>
      </c>
      <c r="Z90" s="46">
        <v>12</v>
      </c>
      <c r="AA90" s="46">
        <v>12</v>
      </c>
      <c r="AB90" s="46">
        <v>12</v>
      </c>
      <c r="AC90" s="46">
        <v>12</v>
      </c>
      <c r="AD90" s="46" t="s">
        <v>49</v>
      </c>
      <c r="AE90" s="46" t="s">
        <v>49</v>
      </c>
      <c r="AF90" s="46" t="s">
        <v>49</v>
      </c>
      <c r="AG90" s="46" t="s">
        <v>49</v>
      </c>
      <c r="AH90" s="46" t="s">
        <v>49</v>
      </c>
      <c r="AI90" s="46" t="s">
        <v>49</v>
      </c>
      <c r="AJ90" s="46" t="s">
        <v>49</v>
      </c>
      <c r="AK90" s="46" t="s">
        <v>49</v>
      </c>
      <c r="AL90" s="46" t="s">
        <v>49</v>
      </c>
      <c r="AM90" s="46"/>
      <c r="AN90" s="94"/>
      <c r="AO90" s="46"/>
      <c r="AP90" s="46"/>
      <c r="AQ90" s="46"/>
      <c r="AR90" s="46"/>
      <c r="AS90" s="46"/>
      <c r="AT90" s="76" t="s">
        <v>33</v>
      </c>
      <c r="AU90" s="146" t="s">
        <v>134</v>
      </c>
      <c r="AV90" s="72">
        <f t="shared" ref="AV90:BD90" si="41">AV98</f>
        <v>0</v>
      </c>
      <c r="AW90" s="72">
        <f t="shared" si="41"/>
        <v>0</v>
      </c>
      <c r="AX90" s="72">
        <f t="shared" si="41"/>
        <v>0</v>
      </c>
      <c r="AY90" s="72">
        <f t="shared" si="41"/>
        <v>0</v>
      </c>
      <c r="AZ90" s="72">
        <f t="shared" si="41"/>
        <v>0</v>
      </c>
      <c r="BA90" s="72">
        <f t="shared" si="41"/>
        <v>0</v>
      </c>
      <c r="BB90" s="72">
        <f t="shared" si="41"/>
        <v>0</v>
      </c>
      <c r="BC90" s="72">
        <f t="shared" si="41"/>
        <v>0</v>
      </c>
      <c r="BD90" s="72">
        <f t="shared" si="41"/>
        <v>0</v>
      </c>
      <c r="BE90" s="32"/>
      <c r="BF90" s="32"/>
      <c r="BG90" s="33">
        <f>SUM(E90:AV90)</f>
        <v>72</v>
      </c>
      <c r="BH90" s="17"/>
      <c r="BI90" s="17"/>
      <c r="BJ90" s="17"/>
      <c r="BK90" s="17"/>
      <c r="BL90" s="16"/>
      <c r="BM90" s="16"/>
      <c r="BN90" s="16"/>
      <c r="BO90" s="16"/>
      <c r="BP90" s="17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4"/>
      <c r="CJ90" s="25"/>
    </row>
    <row r="91" spans="1:88" s="26" customFormat="1" ht="33" customHeight="1" x14ac:dyDescent="0.2">
      <c r="A91" s="68"/>
      <c r="B91" s="33" t="s">
        <v>128</v>
      </c>
      <c r="C91" s="33" t="s">
        <v>121</v>
      </c>
      <c r="D91" s="33" t="s">
        <v>11</v>
      </c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76" t="s">
        <v>33</v>
      </c>
      <c r="V91" s="72">
        <v>0</v>
      </c>
      <c r="W91" s="72">
        <v>0</v>
      </c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 t="s">
        <v>49</v>
      </c>
      <c r="AK91" s="46" t="s">
        <v>49</v>
      </c>
      <c r="AL91" s="46" t="s">
        <v>49</v>
      </c>
      <c r="AM91" s="46">
        <v>36</v>
      </c>
      <c r="AN91" s="102">
        <v>36</v>
      </c>
      <c r="AO91" s="46">
        <v>36</v>
      </c>
      <c r="AP91" s="46">
        <v>36</v>
      </c>
      <c r="AQ91" s="46"/>
      <c r="AR91" s="46"/>
      <c r="AS91" s="46"/>
      <c r="AT91" s="76" t="s">
        <v>33</v>
      </c>
      <c r="AU91" s="147"/>
      <c r="AV91" s="72">
        <f t="shared" ref="AV91:BD91" si="42">AV99</f>
        <v>0</v>
      </c>
      <c r="AW91" s="72">
        <f t="shared" si="42"/>
        <v>0</v>
      </c>
      <c r="AX91" s="72">
        <f t="shared" si="42"/>
        <v>0</v>
      </c>
      <c r="AY91" s="72">
        <f t="shared" si="42"/>
        <v>0</v>
      </c>
      <c r="AZ91" s="72">
        <f t="shared" si="42"/>
        <v>0</v>
      </c>
      <c r="BA91" s="72">
        <f t="shared" si="42"/>
        <v>0</v>
      </c>
      <c r="BB91" s="72">
        <f t="shared" si="42"/>
        <v>0</v>
      </c>
      <c r="BC91" s="72">
        <f t="shared" si="42"/>
        <v>0</v>
      </c>
      <c r="BD91" s="72">
        <f t="shared" si="42"/>
        <v>0</v>
      </c>
      <c r="BE91" s="32"/>
      <c r="BF91" s="32"/>
      <c r="BG91" s="33">
        <f>SUM(E91:AU91)</f>
        <v>144</v>
      </c>
      <c r="BH91" s="17"/>
      <c r="BI91" s="17"/>
      <c r="BJ91" s="17"/>
      <c r="BK91" s="17"/>
      <c r="BL91" s="16"/>
      <c r="BM91" s="16"/>
      <c r="BN91" s="16"/>
      <c r="BO91" s="16"/>
      <c r="BP91" s="17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4"/>
      <c r="CJ91" s="25"/>
    </row>
    <row r="92" spans="1:88" s="13" customFormat="1" ht="38.25" customHeight="1" x14ac:dyDescent="0.2">
      <c r="A92" s="48"/>
      <c r="B92" s="143" t="s">
        <v>129</v>
      </c>
      <c r="C92" s="143" t="s">
        <v>130</v>
      </c>
      <c r="D92" s="86" t="s">
        <v>11</v>
      </c>
      <c r="E92" s="87">
        <v>0</v>
      </c>
      <c r="F92" s="87">
        <v>0</v>
      </c>
      <c r="G92" s="87">
        <v>0</v>
      </c>
      <c r="H92" s="87">
        <v>0</v>
      </c>
      <c r="I92" s="87">
        <v>0</v>
      </c>
      <c r="J92" s="87">
        <v>0</v>
      </c>
      <c r="K92" s="87">
        <v>0</v>
      </c>
      <c r="L92" s="87">
        <v>0</v>
      </c>
      <c r="M92" s="87">
        <v>0</v>
      </c>
      <c r="N92" s="87">
        <v>0</v>
      </c>
      <c r="O92" s="87">
        <v>0</v>
      </c>
      <c r="P92" s="87">
        <v>0</v>
      </c>
      <c r="Q92" s="87">
        <v>0</v>
      </c>
      <c r="R92" s="87">
        <v>0</v>
      </c>
      <c r="S92" s="87">
        <v>0</v>
      </c>
      <c r="T92" s="87">
        <v>0</v>
      </c>
      <c r="U92" s="76" t="s">
        <v>33</v>
      </c>
      <c r="V92" s="72">
        <v>0</v>
      </c>
      <c r="W92" s="72">
        <v>0</v>
      </c>
      <c r="X92" s="86">
        <f t="shared" ref="X92:AF92" si="43">X94</f>
        <v>2</v>
      </c>
      <c r="Y92" s="86">
        <f t="shared" si="43"/>
        <v>2</v>
      </c>
      <c r="Z92" s="86">
        <f t="shared" si="43"/>
        <v>2</v>
      </c>
      <c r="AA92" s="86">
        <f t="shared" si="43"/>
        <v>2</v>
      </c>
      <c r="AB92" s="86">
        <f t="shared" si="43"/>
        <v>2</v>
      </c>
      <c r="AC92" s="86">
        <f t="shared" si="43"/>
        <v>2</v>
      </c>
      <c r="AD92" s="86">
        <f t="shared" si="43"/>
        <v>6</v>
      </c>
      <c r="AE92" s="86">
        <f t="shared" si="43"/>
        <v>4</v>
      </c>
      <c r="AF92" s="86">
        <f t="shared" si="43"/>
        <v>2</v>
      </c>
      <c r="AG92" s="86">
        <f t="shared" ref="AG92:AL92" si="44">AG94+AG96</f>
        <v>14</v>
      </c>
      <c r="AH92" s="86">
        <f t="shared" si="44"/>
        <v>12</v>
      </c>
      <c r="AI92" s="86">
        <f t="shared" si="44"/>
        <v>12</v>
      </c>
      <c r="AJ92" s="86">
        <f t="shared" si="44"/>
        <v>14</v>
      </c>
      <c r="AK92" s="86">
        <f t="shared" si="44"/>
        <v>18</v>
      </c>
      <c r="AL92" s="86">
        <f t="shared" si="44"/>
        <v>18</v>
      </c>
      <c r="AM92" s="93">
        <v>0</v>
      </c>
      <c r="AN92" s="103">
        <v>0</v>
      </c>
      <c r="AO92" s="93">
        <v>0</v>
      </c>
      <c r="AP92" s="87">
        <v>0</v>
      </c>
      <c r="AQ92" s="87">
        <f>AQ96+AQ97</f>
        <v>36</v>
      </c>
      <c r="AR92" s="87">
        <f>AR97</f>
        <v>36</v>
      </c>
      <c r="AS92" s="87">
        <f>AS97</f>
        <v>36</v>
      </c>
      <c r="AT92" s="76" t="s">
        <v>33</v>
      </c>
      <c r="AU92" s="146" t="s">
        <v>134</v>
      </c>
      <c r="AV92" s="72">
        <v>0</v>
      </c>
      <c r="AW92" s="72">
        <f t="shared" ref="AW92:BD92" si="45">SUM(AW97)</f>
        <v>0</v>
      </c>
      <c r="AX92" s="72">
        <f t="shared" si="45"/>
        <v>0</v>
      </c>
      <c r="AY92" s="72">
        <f t="shared" si="45"/>
        <v>0</v>
      </c>
      <c r="AZ92" s="72">
        <f t="shared" si="45"/>
        <v>0</v>
      </c>
      <c r="BA92" s="72">
        <f t="shared" si="45"/>
        <v>0</v>
      </c>
      <c r="BB92" s="72">
        <f t="shared" si="45"/>
        <v>0</v>
      </c>
      <c r="BC92" s="72">
        <f t="shared" si="45"/>
        <v>0</v>
      </c>
      <c r="BD92" s="72">
        <f t="shared" si="45"/>
        <v>0</v>
      </c>
      <c r="BE92" s="41">
        <f>SUM(E92:BD92)</f>
        <v>220</v>
      </c>
      <c r="BF92" s="41"/>
      <c r="BG92" s="87">
        <f>SUM(E92:BD92)</f>
        <v>220</v>
      </c>
      <c r="BH92" s="17" t="s">
        <v>49</v>
      </c>
      <c r="BI92" s="17"/>
      <c r="BJ92" s="17"/>
      <c r="BK92" s="17"/>
      <c r="BL92" s="16"/>
      <c r="BM92" s="16"/>
      <c r="BN92" s="16"/>
      <c r="BO92" s="16"/>
      <c r="BP92" s="17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7"/>
      <c r="CJ92" s="16"/>
    </row>
    <row r="93" spans="1:88" s="13" customFormat="1" ht="57" customHeight="1" x14ac:dyDescent="0.2">
      <c r="A93" s="48"/>
      <c r="B93" s="143"/>
      <c r="C93" s="143"/>
      <c r="D93" s="86" t="s">
        <v>12</v>
      </c>
      <c r="E93" s="87">
        <v>0</v>
      </c>
      <c r="F93" s="87">
        <v>0</v>
      </c>
      <c r="G93" s="87">
        <v>0</v>
      </c>
      <c r="H93" s="87">
        <v>0</v>
      </c>
      <c r="I93" s="87">
        <v>0</v>
      </c>
      <c r="J93" s="87">
        <v>0</v>
      </c>
      <c r="K93" s="87">
        <v>0</v>
      </c>
      <c r="L93" s="87">
        <v>0</v>
      </c>
      <c r="M93" s="87">
        <v>0</v>
      </c>
      <c r="N93" s="87">
        <v>0</v>
      </c>
      <c r="O93" s="87">
        <v>0</v>
      </c>
      <c r="P93" s="87">
        <v>0</v>
      </c>
      <c r="Q93" s="87">
        <v>0</v>
      </c>
      <c r="R93" s="87">
        <v>0</v>
      </c>
      <c r="S93" s="87">
        <v>0</v>
      </c>
      <c r="T93" s="87">
        <v>0</v>
      </c>
      <c r="U93" s="76" t="s">
        <v>33</v>
      </c>
      <c r="V93" s="72">
        <v>0</v>
      </c>
      <c r="W93" s="72">
        <v>0</v>
      </c>
      <c r="X93" s="86">
        <v>0</v>
      </c>
      <c r="Y93" s="86">
        <v>0</v>
      </c>
      <c r="Z93" s="86">
        <v>0</v>
      </c>
      <c r="AA93" s="86">
        <f>AA95</f>
        <v>2</v>
      </c>
      <c r="AB93" s="86">
        <f>AB95</f>
        <v>2</v>
      </c>
      <c r="AC93" s="86">
        <v>0</v>
      </c>
      <c r="AD93" s="86">
        <v>0</v>
      </c>
      <c r="AE93" s="86">
        <v>0</v>
      </c>
      <c r="AF93" s="86">
        <v>0</v>
      </c>
      <c r="AG93" s="86">
        <v>0</v>
      </c>
      <c r="AH93" s="86">
        <v>0</v>
      </c>
      <c r="AI93" s="86">
        <v>0</v>
      </c>
      <c r="AJ93" s="86">
        <v>0</v>
      </c>
      <c r="AK93" s="86">
        <v>0</v>
      </c>
      <c r="AL93" s="86">
        <v>0</v>
      </c>
      <c r="AM93" s="86">
        <v>0</v>
      </c>
      <c r="AN93" s="103">
        <v>0</v>
      </c>
      <c r="AO93" s="86">
        <v>0</v>
      </c>
      <c r="AP93" s="87">
        <v>0</v>
      </c>
      <c r="AQ93" s="87">
        <v>0</v>
      </c>
      <c r="AR93" s="87">
        <v>0</v>
      </c>
      <c r="AS93" s="87">
        <v>0</v>
      </c>
      <c r="AT93" s="76" t="s">
        <v>33</v>
      </c>
      <c r="AU93" s="147"/>
      <c r="AV93" s="72">
        <v>0</v>
      </c>
      <c r="AW93" s="72">
        <v>0</v>
      </c>
      <c r="AX93" s="72">
        <v>0</v>
      </c>
      <c r="AY93" s="72">
        <v>0</v>
      </c>
      <c r="AZ93" s="72">
        <v>0</v>
      </c>
      <c r="BA93" s="72">
        <v>0</v>
      </c>
      <c r="BB93" s="72">
        <v>0</v>
      </c>
      <c r="BC93" s="72">
        <v>0</v>
      </c>
      <c r="BD93" s="72">
        <v>0</v>
      </c>
      <c r="BE93" s="41"/>
      <c r="BF93" s="41"/>
      <c r="BG93" s="87">
        <f>SUM(E93:BD93)</f>
        <v>4</v>
      </c>
      <c r="BH93" s="17"/>
      <c r="BI93" s="17"/>
      <c r="BJ93" s="17"/>
      <c r="BK93" s="17"/>
      <c r="BL93" s="16"/>
      <c r="BM93" s="16"/>
      <c r="BN93" s="16"/>
      <c r="BO93" s="16"/>
      <c r="BP93" s="17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7"/>
      <c r="CJ93" s="16"/>
    </row>
    <row r="94" spans="1:88" s="13" customFormat="1" ht="30" customHeight="1" x14ac:dyDescent="0.2">
      <c r="A94" s="48"/>
      <c r="B94" s="128" t="s">
        <v>131</v>
      </c>
      <c r="C94" s="128" t="s">
        <v>130</v>
      </c>
      <c r="D94" s="31" t="s">
        <v>11</v>
      </c>
      <c r="E94" s="42" t="s">
        <v>49</v>
      </c>
      <c r="F94" s="42" t="s">
        <v>49</v>
      </c>
      <c r="G94" s="42" t="s">
        <v>49</v>
      </c>
      <c r="H94" s="42" t="s">
        <v>49</v>
      </c>
      <c r="I94" s="42" t="s">
        <v>49</v>
      </c>
      <c r="J94" s="42" t="s">
        <v>49</v>
      </c>
      <c r="K94" s="42" t="s">
        <v>49</v>
      </c>
      <c r="L94" s="42" t="s">
        <v>49</v>
      </c>
      <c r="M94" s="42" t="s">
        <v>49</v>
      </c>
      <c r="N94" s="42" t="s">
        <v>49</v>
      </c>
      <c r="O94" s="42" t="s">
        <v>49</v>
      </c>
      <c r="P94" s="42" t="s">
        <v>49</v>
      </c>
      <c r="Q94" s="42" t="s">
        <v>49</v>
      </c>
      <c r="R94" s="42" t="s">
        <v>49</v>
      </c>
      <c r="S94" s="42" t="s">
        <v>49</v>
      </c>
      <c r="T94" s="42"/>
      <c r="U94" s="76" t="s">
        <v>33</v>
      </c>
      <c r="V94" s="72">
        <v>0</v>
      </c>
      <c r="W94" s="72">
        <v>0</v>
      </c>
      <c r="X94" s="31">
        <v>2</v>
      </c>
      <c r="Y94" s="31">
        <v>2</v>
      </c>
      <c r="Z94" s="31">
        <v>2</v>
      </c>
      <c r="AA94" s="31">
        <v>2</v>
      </c>
      <c r="AB94" s="31">
        <v>2</v>
      </c>
      <c r="AC94" s="31">
        <v>2</v>
      </c>
      <c r="AD94" s="31">
        <v>6</v>
      </c>
      <c r="AE94" s="31">
        <v>4</v>
      </c>
      <c r="AF94" s="31">
        <v>2</v>
      </c>
      <c r="AG94" s="31">
        <v>2</v>
      </c>
      <c r="AH94" s="31">
        <v>0</v>
      </c>
      <c r="AI94" s="31">
        <v>0</v>
      </c>
      <c r="AJ94" s="31">
        <v>2</v>
      </c>
      <c r="AK94" s="31">
        <v>6</v>
      </c>
      <c r="AL94" s="31">
        <v>6</v>
      </c>
      <c r="AM94" s="31"/>
      <c r="AN94" s="83"/>
      <c r="AO94" s="31"/>
      <c r="AP94" s="31"/>
      <c r="AQ94" s="31"/>
      <c r="AR94" s="31"/>
      <c r="AS94" s="31"/>
      <c r="AT94" s="76" t="s">
        <v>33</v>
      </c>
      <c r="AU94" s="146" t="s">
        <v>134</v>
      </c>
      <c r="AV94" s="71">
        <v>0</v>
      </c>
      <c r="AW94" s="72">
        <v>0</v>
      </c>
      <c r="AX94" s="72">
        <v>0</v>
      </c>
      <c r="AY94" s="72">
        <v>0</v>
      </c>
      <c r="AZ94" s="72">
        <v>0</v>
      </c>
      <c r="BA94" s="72">
        <v>0</v>
      </c>
      <c r="BB94" s="72">
        <v>0</v>
      </c>
      <c r="BC94" s="72">
        <v>0</v>
      </c>
      <c r="BD94" s="72">
        <v>0</v>
      </c>
      <c r="BE94" s="31">
        <f t="shared" ref="BE94:BE95" si="46">SUM(Y94:AU94)</f>
        <v>38</v>
      </c>
      <c r="BF94" s="31"/>
      <c r="BG94" s="31">
        <f>SUM(E94:BD94)</f>
        <v>40</v>
      </c>
      <c r="BH94" s="17"/>
      <c r="BI94" s="17" t="s">
        <v>49</v>
      </c>
      <c r="BJ94" s="17"/>
      <c r="BK94" s="17"/>
      <c r="BL94" s="16"/>
      <c r="BM94" s="16"/>
      <c r="BN94" s="16"/>
      <c r="BO94" s="16"/>
      <c r="BP94" s="17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7"/>
      <c r="CJ94" s="16"/>
    </row>
    <row r="95" spans="1:88" s="13" customFormat="1" ht="65.25" customHeight="1" x14ac:dyDescent="0.2">
      <c r="A95" s="48"/>
      <c r="B95" s="128"/>
      <c r="C95" s="128"/>
      <c r="D95" s="32" t="s">
        <v>12</v>
      </c>
      <c r="E95" s="44" t="s">
        <v>49</v>
      </c>
      <c r="F95" s="44"/>
      <c r="G95" s="44"/>
      <c r="H95" s="44"/>
      <c r="I95" s="44" t="s">
        <v>49</v>
      </c>
      <c r="J95" s="44"/>
      <c r="K95" s="44" t="s">
        <v>49</v>
      </c>
      <c r="L95" s="44"/>
      <c r="M95" s="44"/>
      <c r="N95" s="44"/>
      <c r="O95" s="44"/>
      <c r="P95" s="44"/>
      <c r="Q95" s="44"/>
      <c r="R95" s="44"/>
      <c r="S95" s="44"/>
      <c r="T95" s="44"/>
      <c r="U95" s="76" t="s">
        <v>33</v>
      </c>
      <c r="V95" s="72">
        <v>0</v>
      </c>
      <c r="W95" s="72">
        <v>0</v>
      </c>
      <c r="X95" s="32"/>
      <c r="Y95" s="32"/>
      <c r="Z95" s="32"/>
      <c r="AA95" s="32">
        <v>2</v>
      </c>
      <c r="AB95" s="32">
        <v>2</v>
      </c>
      <c r="AC95" s="32"/>
      <c r="AD95" s="32"/>
      <c r="AE95" s="32" t="s">
        <v>49</v>
      </c>
      <c r="AF95" s="32"/>
      <c r="AG95" s="32"/>
      <c r="AH95" s="32"/>
      <c r="AI95" s="32"/>
      <c r="AJ95" s="32" t="s">
        <v>49</v>
      </c>
      <c r="AK95" s="32"/>
      <c r="AL95" s="32"/>
      <c r="AM95" s="32"/>
      <c r="AN95" s="101"/>
      <c r="AO95" s="32"/>
      <c r="AP95" s="32"/>
      <c r="AQ95" s="32"/>
      <c r="AR95" s="32"/>
      <c r="AS95" s="32"/>
      <c r="AT95" s="76" t="s">
        <v>33</v>
      </c>
      <c r="AU95" s="147"/>
      <c r="AV95" s="71">
        <v>0</v>
      </c>
      <c r="AW95" s="72">
        <v>0</v>
      </c>
      <c r="AX95" s="72">
        <v>0</v>
      </c>
      <c r="AY95" s="72">
        <v>0</v>
      </c>
      <c r="AZ95" s="72">
        <v>0</v>
      </c>
      <c r="BA95" s="72">
        <v>0</v>
      </c>
      <c r="BB95" s="72">
        <v>0</v>
      </c>
      <c r="BC95" s="72">
        <v>0</v>
      </c>
      <c r="BD95" s="72">
        <v>0</v>
      </c>
      <c r="BE95" s="32">
        <f t="shared" si="46"/>
        <v>4</v>
      </c>
      <c r="BF95" s="32"/>
      <c r="BG95" s="32">
        <f t="shared" ref="BG95" si="47">SUM(E95:BD95)</f>
        <v>4</v>
      </c>
      <c r="BH95" s="17"/>
      <c r="BI95" s="17"/>
      <c r="BJ95" s="17"/>
      <c r="BK95" s="17"/>
      <c r="BL95" s="16"/>
      <c r="BM95" s="16"/>
      <c r="BN95" s="16"/>
      <c r="BO95" s="16"/>
      <c r="BP95" s="17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7"/>
      <c r="CJ95" s="16"/>
    </row>
    <row r="96" spans="1:88" s="13" customFormat="1" ht="27" customHeight="1" x14ac:dyDescent="0.2">
      <c r="A96" s="48"/>
      <c r="B96" s="33" t="s">
        <v>132</v>
      </c>
      <c r="C96" s="33" t="s">
        <v>21</v>
      </c>
      <c r="D96" s="33" t="s">
        <v>11</v>
      </c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 t="s">
        <v>49</v>
      </c>
      <c r="T96" s="46" t="s">
        <v>49</v>
      </c>
      <c r="U96" s="76" t="s">
        <v>33</v>
      </c>
      <c r="V96" s="72">
        <v>0</v>
      </c>
      <c r="W96" s="72">
        <v>0</v>
      </c>
      <c r="X96" s="33"/>
      <c r="Y96" s="33"/>
      <c r="Z96" s="33"/>
      <c r="AA96" s="33"/>
      <c r="AB96" s="33"/>
      <c r="AC96" s="33" t="s">
        <v>49</v>
      </c>
      <c r="AD96" s="33" t="s">
        <v>49</v>
      </c>
      <c r="AE96" s="33" t="s">
        <v>49</v>
      </c>
      <c r="AF96" s="33" t="s">
        <v>49</v>
      </c>
      <c r="AG96" s="33">
        <v>12</v>
      </c>
      <c r="AH96" s="33">
        <v>12</v>
      </c>
      <c r="AI96" s="33">
        <v>12</v>
      </c>
      <c r="AJ96" s="33">
        <v>12</v>
      </c>
      <c r="AK96" s="33">
        <v>12</v>
      </c>
      <c r="AL96" s="33">
        <v>12</v>
      </c>
      <c r="AM96" s="33"/>
      <c r="AN96" s="94"/>
      <c r="AO96" s="33"/>
      <c r="AP96" s="33" t="s">
        <v>49</v>
      </c>
      <c r="AQ96" s="33"/>
      <c r="AR96" s="33"/>
      <c r="AS96" s="33"/>
      <c r="AT96" s="76" t="s">
        <v>33</v>
      </c>
      <c r="AU96" s="146" t="s">
        <v>134</v>
      </c>
      <c r="AV96" s="71">
        <v>0</v>
      </c>
      <c r="AW96" s="72">
        <v>0</v>
      </c>
      <c r="AX96" s="72">
        <v>0</v>
      </c>
      <c r="AY96" s="72">
        <v>0</v>
      </c>
      <c r="AZ96" s="72">
        <v>0</v>
      </c>
      <c r="BA96" s="72">
        <v>0</v>
      </c>
      <c r="BB96" s="72">
        <v>0</v>
      </c>
      <c r="BC96" s="72">
        <v>0</v>
      </c>
      <c r="BD96" s="72">
        <v>0</v>
      </c>
      <c r="BE96" s="33"/>
      <c r="BF96" s="33"/>
      <c r="BG96" s="33">
        <f t="shared" ref="BG96:BG97" si="48">SUM(E96:BD96)</f>
        <v>72</v>
      </c>
      <c r="BH96" s="17"/>
      <c r="BI96" s="17"/>
      <c r="BJ96" s="17"/>
      <c r="BK96" s="17"/>
      <c r="BL96" s="16"/>
      <c r="BM96" s="16"/>
      <c r="BN96" s="16"/>
      <c r="BO96" s="16"/>
      <c r="BP96" s="17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7"/>
      <c r="CJ96" s="16"/>
    </row>
    <row r="97" spans="1:88" s="13" customFormat="1" ht="33" customHeight="1" x14ac:dyDescent="0.2">
      <c r="A97" s="48"/>
      <c r="B97" s="33" t="s">
        <v>133</v>
      </c>
      <c r="C97" s="33" t="s">
        <v>121</v>
      </c>
      <c r="D97" s="33" t="s">
        <v>11</v>
      </c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76" t="s">
        <v>33</v>
      </c>
      <c r="V97" s="72">
        <v>0</v>
      </c>
      <c r="W97" s="72">
        <v>0</v>
      </c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94"/>
      <c r="AO97" s="33"/>
      <c r="AP97" s="33"/>
      <c r="AQ97" s="33">
        <v>36</v>
      </c>
      <c r="AR97" s="33">
        <v>36</v>
      </c>
      <c r="AS97" s="33">
        <v>36</v>
      </c>
      <c r="AT97" s="76" t="s">
        <v>33</v>
      </c>
      <c r="AU97" s="147"/>
      <c r="AV97" s="71">
        <v>0</v>
      </c>
      <c r="AW97" s="72">
        <v>0</v>
      </c>
      <c r="AX97" s="72">
        <v>0</v>
      </c>
      <c r="AY97" s="72">
        <v>0</v>
      </c>
      <c r="AZ97" s="72">
        <v>0</v>
      </c>
      <c r="BA97" s="72">
        <v>0</v>
      </c>
      <c r="BB97" s="72">
        <v>0</v>
      </c>
      <c r="BC97" s="72">
        <v>0</v>
      </c>
      <c r="BD97" s="72">
        <v>0</v>
      </c>
      <c r="BE97" s="33"/>
      <c r="BF97" s="33"/>
      <c r="BG97" s="33">
        <f t="shared" si="48"/>
        <v>108</v>
      </c>
      <c r="BH97" s="17"/>
      <c r="BI97" s="17"/>
      <c r="BJ97" s="17"/>
      <c r="BK97" s="17"/>
      <c r="BL97" s="16"/>
      <c r="BM97" s="16"/>
      <c r="BN97" s="16"/>
      <c r="BO97" s="16"/>
      <c r="BP97" s="17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7"/>
      <c r="CJ97" s="16"/>
    </row>
    <row r="98" spans="1:88" s="13" customFormat="1" ht="28.5" customHeight="1" x14ac:dyDescent="0.2">
      <c r="A98" s="48"/>
      <c r="B98" s="161" t="s">
        <v>32</v>
      </c>
      <c r="C98" s="161"/>
      <c r="D98" s="161"/>
      <c r="E98" s="91">
        <f t="shared" ref="E98:R98" si="49">E74+E52+E36</f>
        <v>32</v>
      </c>
      <c r="F98" s="91">
        <f t="shared" si="49"/>
        <v>32</v>
      </c>
      <c r="G98" s="91">
        <f t="shared" si="49"/>
        <v>32</v>
      </c>
      <c r="H98" s="91">
        <f t="shared" si="49"/>
        <v>34</v>
      </c>
      <c r="I98" s="91">
        <f t="shared" si="49"/>
        <v>34</v>
      </c>
      <c r="J98" s="91">
        <f t="shared" si="49"/>
        <v>34</v>
      </c>
      <c r="K98" s="91">
        <f t="shared" si="49"/>
        <v>34</v>
      </c>
      <c r="L98" s="91">
        <f t="shared" si="49"/>
        <v>34</v>
      </c>
      <c r="M98" s="91">
        <f t="shared" si="49"/>
        <v>34</v>
      </c>
      <c r="N98" s="91">
        <f>N36+N52+N74</f>
        <v>34</v>
      </c>
      <c r="O98" s="91">
        <f t="shared" si="49"/>
        <v>34</v>
      </c>
      <c r="P98" s="91">
        <f t="shared" si="49"/>
        <v>34</v>
      </c>
      <c r="Q98" s="91">
        <f t="shared" si="49"/>
        <v>34</v>
      </c>
      <c r="R98" s="91">
        <f t="shared" si="49"/>
        <v>34</v>
      </c>
      <c r="S98" s="91">
        <f>S52+S74</f>
        <v>36</v>
      </c>
      <c r="T98" s="91">
        <f>T74+T36</f>
        <v>36</v>
      </c>
      <c r="U98" s="76" t="s">
        <v>33</v>
      </c>
      <c r="V98" s="72">
        <v>0</v>
      </c>
      <c r="W98" s="72">
        <v>0</v>
      </c>
      <c r="X98" s="91">
        <f t="shared" ref="X98:AB98" si="50">X74+X52+X36</f>
        <v>34</v>
      </c>
      <c r="Y98" s="91">
        <f t="shared" si="50"/>
        <v>34</v>
      </c>
      <c r="Z98" s="91">
        <f t="shared" si="50"/>
        <v>34</v>
      </c>
      <c r="AA98" s="91">
        <f t="shared" si="50"/>
        <v>34</v>
      </c>
      <c r="AB98" s="91">
        <f t="shared" si="50"/>
        <v>34</v>
      </c>
      <c r="AC98" s="91">
        <f t="shared" ref="AC98:AL98" si="51">AC36+AC52+AC74</f>
        <v>34</v>
      </c>
      <c r="AD98" s="91">
        <f t="shared" si="51"/>
        <v>32</v>
      </c>
      <c r="AE98" s="91">
        <f t="shared" si="51"/>
        <v>32</v>
      </c>
      <c r="AF98" s="91">
        <f t="shared" si="51"/>
        <v>32</v>
      </c>
      <c r="AG98" s="91">
        <f t="shared" si="51"/>
        <v>32</v>
      </c>
      <c r="AH98" s="91">
        <f t="shared" si="51"/>
        <v>32</v>
      </c>
      <c r="AI98" s="91">
        <f t="shared" si="51"/>
        <v>34</v>
      </c>
      <c r="AJ98" s="91">
        <f t="shared" si="51"/>
        <v>34</v>
      </c>
      <c r="AK98" s="91">
        <f t="shared" si="51"/>
        <v>36</v>
      </c>
      <c r="AL98" s="91">
        <f t="shared" si="51"/>
        <v>36</v>
      </c>
      <c r="AM98" s="91">
        <f>AM74+AM52+AM36</f>
        <v>36</v>
      </c>
      <c r="AN98" s="104">
        <f>AN84</f>
        <v>36</v>
      </c>
      <c r="AO98" s="91">
        <f t="shared" ref="AO98:AT98" si="52">AO74</f>
        <v>36</v>
      </c>
      <c r="AP98" s="91">
        <f t="shared" si="52"/>
        <v>36</v>
      </c>
      <c r="AQ98" s="91">
        <f t="shared" si="52"/>
        <v>36</v>
      </c>
      <c r="AR98" s="91">
        <f t="shared" si="52"/>
        <v>36</v>
      </c>
      <c r="AS98" s="91">
        <f t="shared" si="52"/>
        <v>36</v>
      </c>
      <c r="AT98" s="76">
        <f t="shared" si="52"/>
        <v>6</v>
      </c>
      <c r="AU98" s="197" t="s">
        <v>134</v>
      </c>
      <c r="AV98" s="72">
        <v>0</v>
      </c>
      <c r="AW98" s="72">
        <v>0</v>
      </c>
      <c r="AX98" s="72">
        <v>0</v>
      </c>
      <c r="AY98" s="72">
        <v>0</v>
      </c>
      <c r="AZ98" s="72">
        <v>0</v>
      </c>
      <c r="BA98" s="72">
        <v>0</v>
      </c>
      <c r="BB98" s="72">
        <v>0</v>
      </c>
      <c r="BC98" s="72">
        <v>0</v>
      </c>
      <c r="BD98" s="72">
        <v>0</v>
      </c>
      <c r="BE98" s="43"/>
      <c r="BF98" s="43"/>
      <c r="BG98" s="43">
        <f>SUM(E98:BB98)</f>
        <v>1304</v>
      </c>
      <c r="BH98" s="17"/>
      <c r="BI98" s="17"/>
      <c r="BJ98" s="17"/>
      <c r="BK98" s="17"/>
      <c r="BL98" s="16"/>
      <c r="BM98" s="16"/>
      <c r="BN98" s="16"/>
      <c r="BO98" s="16"/>
      <c r="BP98" s="17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7"/>
      <c r="CJ98" s="16"/>
    </row>
    <row r="99" spans="1:88" s="13" customFormat="1" ht="27.75" customHeight="1" x14ac:dyDescent="0.2">
      <c r="A99" s="49"/>
      <c r="B99" s="161" t="s">
        <v>15</v>
      </c>
      <c r="C99" s="161"/>
      <c r="D99" s="161"/>
      <c r="E99" s="91">
        <f>E37+E53+E75</f>
        <v>4</v>
      </c>
      <c r="F99" s="91">
        <f>F37+F53+F77</f>
        <v>4</v>
      </c>
      <c r="G99" s="91">
        <f>G37+G53+G75</f>
        <v>4</v>
      </c>
      <c r="H99" s="91">
        <f>H37+H53+H75</f>
        <v>2</v>
      </c>
      <c r="I99" s="91">
        <f>I75</f>
        <v>2</v>
      </c>
      <c r="J99" s="91">
        <f>J77</f>
        <v>2</v>
      </c>
      <c r="K99" s="91">
        <f>K75</f>
        <v>2</v>
      </c>
      <c r="L99" s="91">
        <f>L75</f>
        <v>2</v>
      </c>
      <c r="M99" s="91">
        <f t="shared" ref="M99:R99" si="53">M53</f>
        <v>2</v>
      </c>
      <c r="N99" s="91">
        <f t="shared" si="53"/>
        <v>2</v>
      </c>
      <c r="O99" s="91">
        <f t="shared" si="53"/>
        <v>2</v>
      </c>
      <c r="P99" s="91">
        <f t="shared" si="53"/>
        <v>2</v>
      </c>
      <c r="Q99" s="91">
        <f t="shared" si="53"/>
        <v>2</v>
      </c>
      <c r="R99" s="91">
        <f t="shared" si="53"/>
        <v>2</v>
      </c>
      <c r="S99" s="91">
        <f>S53+S75</f>
        <v>0</v>
      </c>
      <c r="T99" s="91">
        <f>T93</f>
        <v>0</v>
      </c>
      <c r="U99" s="76" t="s">
        <v>33</v>
      </c>
      <c r="V99" s="72">
        <v>0</v>
      </c>
      <c r="W99" s="72">
        <v>0</v>
      </c>
      <c r="X99" s="91">
        <f>X75</f>
        <v>2</v>
      </c>
      <c r="Y99" s="91">
        <f>Y75</f>
        <v>2</v>
      </c>
      <c r="Z99" s="91">
        <f>Z53</f>
        <v>2</v>
      </c>
      <c r="AA99" s="91">
        <f>AA75</f>
        <v>2</v>
      </c>
      <c r="AB99" s="91">
        <f>AB75</f>
        <v>2</v>
      </c>
      <c r="AC99" s="91">
        <f>AC53</f>
        <v>2</v>
      </c>
      <c r="AD99" s="91">
        <f>AD37+AD53</f>
        <v>4</v>
      </c>
      <c r="AE99" s="91">
        <f>AE37+AE53</f>
        <v>4</v>
      </c>
      <c r="AF99" s="91">
        <f>AF37+AF53</f>
        <v>4</v>
      </c>
      <c r="AG99" s="91">
        <f>AG37+AG53</f>
        <v>4</v>
      </c>
      <c r="AH99" s="91">
        <f>AH37+AH53</f>
        <v>4</v>
      </c>
      <c r="AI99" s="91">
        <f>AI53</f>
        <v>2</v>
      </c>
      <c r="AJ99" s="91">
        <f>AJ37+AJ53</f>
        <v>2</v>
      </c>
      <c r="AK99" s="91">
        <f>AK37</f>
        <v>0</v>
      </c>
      <c r="AL99" s="91">
        <v>0</v>
      </c>
      <c r="AM99" s="91">
        <f>AM75</f>
        <v>0</v>
      </c>
      <c r="AN99" s="104">
        <v>0</v>
      </c>
      <c r="AO99" s="91">
        <f>AO75</f>
        <v>0</v>
      </c>
      <c r="AP99" s="91">
        <f>AP53</f>
        <v>0</v>
      </c>
      <c r="AQ99" s="91">
        <f>AQ37</f>
        <v>0</v>
      </c>
      <c r="AR99" s="91">
        <v>0</v>
      </c>
      <c r="AS99" s="91">
        <v>0</v>
      </c>
      <c r="AT99" s="76">
        <f>AT75</f>
        <v>2</v>
      </c>
      <c r="AU99" s="197"/>
      <c r="AV99" s="72">
        <v>0</v>
      </c>
      <c r="AW99" s="72">
        <v>0</v>
      </c>
      <c r="AX99" s="72">
        <v>0</v>
      </c>
      <c r="AY99" s="72">
        <v>0</v>
      </c>
      <c r="AZ99" s="72">
        <v>0</v>
      </c>
      <c r="BA99" s="72">
        <v>0</v>
      </c>
      <c r="BB99" s="72">
        <v>0</v>
      </c>
      <c r="BC99" s="72">
        <v>0</v>
      </c>
      <c r="BD99" s="72">
        <f>BD100</f>
        <v>0</v>
      </c>
      <c r="BE99" s="43"/>
      <c r="BF99" s="43"/>
      <c r="BG99" s="43">
        <f>SUM(E99:AU99)</f>
        <v>72</v>
      </c>
      <c r="BH99" s="17" t="s">
        <v>49</v>
      </c>
      <c r="BI99" s="17"/>
      <c r="BJ99" s="17"/>
      <c r="BK99" s="17"/>
      <c r="BL99" s="16"/>
      <c r="BM99" s="16"/>
      <c r="BN99" s="16"/>
      <c r="BO99" s="16"/>
      <c r="BP99" s="17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7"/>
      <c r="CJ99" s="16"/>
    </row>
    <row r="100" spans="1:88" s="13" customFormat="1" ht="30.75" customHeight="1" x14ac:dyDescent="0.2">
      <c r="A100" s="49"/>
      <c r="B100" s="161" t="s">
        <v>16</v>
      </c>
      <c r="C100" s="161"/>
      <c r="D100" s="161"/>
      <c r="E100" s="91">
        <f t="shared" ref="E100:J100" si="54">E98+E99</f>
        <v>36</v>
      </c>
      <c r="F100" s="91">
        <f t="shared" si="54"/>
        <v>36</v>
      </c>
      <c r="G100" s="91">
        <f t="shared" si="54"/>
        <v>36</v>
      </c>
      <c r="H100" s="91">
        <f t="shared" si="54"/>
        <v>36</v>
      </c>
      <c r="I100" s="91">
        <f t="shared" si="54"/>
        <v>36</v>
      </c>
      <c r="J100" s="91">
        <f t="shared" si="54"/>
        <v>36</v>
      </c>
      <c r="K100" s="91">
        <f>K99+K98</f>
        <v>36</v>
      </c>
      <c r="L100" s="91">
        <f>L99+L98</f>
        <v>36</v>
      </c>
      <c r="M100" s="91">
        <f>M98+M99</f>
        <v>36</v>
      </c>
      <c r="N100" s="91">
        <f>N98+N99</f>
        <v>36</v>
      </c>
      <c r="O100" s="91">
        <f t="shared" ref="O100:T100" si="55">O99+O98</f>
        <v>36</v>
      </c>
      <c r="P100" s="91">
        <f t="shared" si="55"/>
        <v>36</v>
      </c>
      <c r="Q100" s="91">
        <f t="shared" si="55"/>
        <v>36</v>
      </c>
      <c r="R100" s="91">
        <f t="shared" si="55"/>
        <v>36</v>
      </c>
      <c r="S100" s="91">
        <f t="shared" si="55"/>
        <v>36</v>
      </c>
      <c r="T100" s="91">
        <f t="shared" si="55"/>
        <v>36</v>
      </c>
      <c r="U100" s="76" t="s">
        <v>33</v>
      </c>
      <c r="V100" s="72">
        <v>0</v>
      </c>
      <c r="W100" s="72">
        <v>0</v>
      </c>
      <c r="X100" s="91">
        <f>X98+X99</f>
        <v>36</v>
      </c>
      <c r="Y100" s="91">
        <f t="shared" ref="Y100:AP100" si="56">Y99+Y98</f>
        <v>36</v>
      </c>
      <c r="Z100" s="91">
        <f t="shared" si="56"/>
        <v>36</v>
      </c>
      <c r="AA100" s="91">
        <f t="shared" si="56"/>
        <v>36</v>
      </c>
      <c r="AB100" s="91">
        <f t="shared" si="56"/>
        <v>36</v>
      </c>
      <c r="AC100" s="91">
        <f t="shared" si="56"/>
        <v>36</v>
      </c>
      <c r="AD100" s="91">
        <f t="shared" si="56"/>
        <v>36</v>
      </c>
      <c r="AE100" s="91">
        <f t="shared" si="56"/>
        <v>36</v>
      </c>
      <c r="AF100" s="91">
        <f t="shared" si="56"/>
        <v>36</v>
      </c>
      <c r="AG100" s="91">
        <f t="shared" si="56"/>
        <v>36</v>
      </c>
      <c r="AH100" s="91">
        <f t="shared" si="56"/>
        <v>36</v>
      </c>
      <c r="AI100" s="91">
        <f t="shared" si="56"/>
        <v>36</v>
      </c>
      <c r="AJ100" s="91">
        <f t="shared" si="56"/>
        <v>36</v>
      </c>
      <c r="AK100" s="91">
        <f t="shared" si="56"/>
        <v>36</v>
      </c>
      <c r="AL100" s="91">
        <f t="shared" si="56"/>
        <v>36</v>
      </c>
      <c r="AM100" s="91">
        <f t="shared" si="56"/>
        <v>36</v>
      </c>
      <c r="AN100" s="104">
        <f>AN98+AN99</f>
        <v>36</v>
      </c>
      <c r="AO100" s="91">
        <f t="shared" si="56"/>
        <v>36</v>
      </c>
      <c r="AP100" s="91">
        <f t="shared" si="56"/>
        <v>36</v>
      </c>
      <c r="AQ100" s="91">
        <f>AQ98+AQ99</f>
        <v>36</v>
      </c>
      <c r="AR100" s="91">
        <v>36</v>
      </c>
      <c r="AS100" s="91">
        <f>AS98</f>
        <v>36</v>
      </c>
      <c r="AT100" s="76">
        <f>SUM(AT98:AT99)</f>
        <v>8</v>
      </c>
      <c r="AU100" s="197"/>
      <c r="AV100" s="72">
        <v>0</v>
      </c>
      <c r="AW100" s="72">
        <v>0</v>
      </c>
      <c r="AX100" s="72">
        <v>0</v>
      </c>
      <c r="AY100" s="72">
        <v>0</v>
      </c>
      <c r="AZ100" s="72">
        <v>0</v>
      </c>
      <c r="BA100" s="72">
        <v>0</v>
      </c>
      <c r="BB100" s="72">
        <v>0</v>
      </c>
      <c r="BC100" s="72">
        <v>0</v>
      </c>
      <c r="BD100" s="72">
        <v>0</v>
      </c>
      <c r="BE100" s="43"/>
      <c r="BF100" s="43"/>
      <c r="BG100" s="43">
        <f>SUM(E100:AW100)</f>
        <v>1376</v>
      </c>
      <c r="BH100" s="17"/>
      <c r="BI100" s="17"/>
      <c r="BJ100" s="17"/>
      <c r="BK100" s="17"/>
      <c r="BL100" s="16"/>
      <c r="BM100" s="16"/>
      <c r="BN100" s="16"/>
      <c r="BO100" s="16"/>
      <c r="BP100" s="17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7"/>
      <c r="CJ100" s="16"/>
    </row>
    <row r="101" spans="1:88" s="13" customFormat="1" ht="51" customHeight="1" x14ac:dyDescent="0.2">
      <c r="A101" s="165" t="s">
        <v>52</v>
      </c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  <c r="AX101" s="165"/>
      <c r="AY101" s="165"/>
      <c r="AZ101" s="165"/>
      <c r="BA101" s="165"/>
      <c r="BB101" s="165"/>
      <c r="BC101" s="165"/>
      <c r="BD101" s="165"/>
      <c r="BE101" s="165"/>
      <c r="BF101" s="165"/>
      <c r="BG101" s="165"/>
      <c r="BH101" s="17"/>
      <c r="BI101" s="17"/>
      <c r="BJ101" s="17"/>
      <c r="BK101" s="17"/>
      <c r="BL101" s="16"/>
      <c r="BM101" s="16"/>
      <c r="BN101" s="16"/>
      <c r="BO101" s="16"/>
      <c r="BP101" s="17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7"/>
      <c r="CJ101" s="16"/>
    </row>
    <row r="102" spans="1:88" s="13" customFormat="1" ht="24.75" customHeight="1" x14ac:dyDescent="0.2">
      <c r="A102" s="158" t="s">
        <v>53</v>
      </c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7"/>
      <c r="BI102" s="17"/>
      <c r="BJ102" s="17"/>
      <c r="BK102" s="17"/>
      <c r="BL102" s="16"/>
      <c r="BM102" s="16"/>
      <c r="BN102" s="16"/>
      <c r="BO102" s="16"/>
      <c r="BP102" s="17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7"/>
      <c r="CJ102" s="16"/>
    </row>
    <row r="103" spans="1:88" s="13" customFormat="1" ht="117" customHeight="1" x14ac:dyDescent="0.2">
      <c r="A103" s="160" t="s">
        <v>0</v>
      </c>
      <c r="B103" s="149" t="s">
        <v>1</v>
      </c>
      <c r="C103" s="149" t="s">
        <v>2</v>
      </c>
      <c r="D103" s="34" t="s">
        <v>71</v>
      </c>
      <c r="E103" s="133" t="s">
        <v>4</v>
      </c>
      <c r="F103" s="133"/>
      <c r="G103" s="133"/>
      <c r="H103" s="34" t="s">
        <v>72</v>
      </c>
      <c r="I103" s="133" t="s">
        <v>5</v>
      </c>
      <c r="J103" s="133"/>
      <c r="K103" s="133"/>
      <c r="L103" s="34" t="s">
        <v>73</v>
      </c>
      <c r="M103" s="145" t="s">
        <v>74</v>
      </c>
      <c r="N103" s="145"/>
      <c r="O103" s="145"/>
      <c r="P103" s="145"/>
      <c r="Q103" s="145" t="s">
        <v>75</v>
      </c>
      <c r="R103" s="145"/>
      <c r="S103" s="145"/>
      <c r="T103" s="145"/>
      <c r="U103" s="35" t="s">
        <v>76</v>
      </c>
      <c r="V103" s="35" t="s">
        <v>77</v>
      </c>
      <c r="W103" s="145" t="s">
        <v>6</v>
      </c>
      <c r="X103" s="145"/>
      <c r="Y103" s="145"/>
      <c r="Z103" s="35" t="s">
        <v>78</v>
      </c>
      <c r="AA103" s="145" t="s">
        <v>7</v>
      </c>
      <c r="AB103" s="145"/>
      <c r="AC103" s="35" t="s">
        <v>79</v>
      </c>
      <c r="AD103" s="145" t="s">
        <v>88</v>
      </c>
      <c r="AE103" s="145"/>
      <c r="AF103" s="145"/>
      <c r="AG103" s="145"/>
      <c r="AH103" s="34" t="s">
        <v>81</v>
      </c>
      <c r="AI103" s="133" t="s">
        <v>8</v>
      </c>
      <c r="AJ103" s="133"/>
      <c r="AK103" s="133"/>
      <c r="AL103" s="34" t="s">
        <v>82</v>
      </c>
      <c r="AM103" s="133" t="s">
        <v>84</v>
      </c>
      <c r="AN103" s="133"/>
      <c r="AO103" s="133"/>
      <c r="AP103" s="133"/>
      <c r="AQ103" s="145" t="s">
        <v>83</v>
      </c>
      <c r="AR103" s="145"/>
      <c r="AS103" s="145"/>
      <c r="AT103" s="145"/>
      <c r="AU103" s="34" t="s">
        <v>85</v>
      </c>
      <c r="AV103" s="133" t="s">
        <v>9</v>
      </c>
      <c r="AW103" s="133"/>
      <c r="AX103" s="133"/>
      <c r="AY103" s="34" t="s">
        <v>89</v>
      </c>
      <c r="AZ103" s="198" t="s">
        <v>87</v>
      </c>
      <c r="BA103" s="198"/>
      <c r="BB103" s="198"/>
      <c r="BC103" s="198"/>
      <c r="BD103" s="166" t="s">
        <v>54</v>
      </c>
      <c r="BE103" s="166"/>
      <c r="BF103" s="166"/>
      <c r="BG103" s="166"/>
      <c r="BH103" s="127"/>
      <c r="BJ103" s="53"/>
    </row>
    <row r="104" spans="1:88" s="13" customFormat="1" ht="18.75" customHeight="1" x14ac:dyDescent="0.2">
      <c r="A104" s="160"/>
      <c r="B104" s="149"/>
      <c r="C104" s="149"/>
      <c r="D104" s="144" t="s">
        <v>10</v>
      </c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27"/>
    </row>
    <row r="105" spans="1:88" s="13" customFormat="1" ht="18.75" customHeight="1" x14ac:dyDescent="0.2">
      <c r="A105" s="160"/>
      <c r="B105" s="149"/>
      <c r="C105" s="149"/>
      <c r="D105" s="108">
        <v>1</v>
      </c>
      <c r="E105" s="108">
        <v>2</v>
      </c>
      <c r="F105" s="108">
        <v>3</v>
      </c>
      <c r="G105" s="108">
        <v>4</v>
      </c>
      <c r="H105" s="108">
        <v>5</v>
      </c>
      <c r="I105" s="108">
        <v>6</v>
      </c>
      <c r="J105" s="108">
        <v>7</v>
      </c>
      <c r="K105" s="108">
        <v>8</v>
      </c>
      <c r="L105" s="108">
        <v>9</v>
      </c>
      <c r="M105" s="108">
        <v>10</v>
      </c>
      <c r="N105" s="108">
        <v>11</v>
      </c>
      <c r="O105" s="108">
        <v>12</v>
      </c>
      <c r="P105" s="108">
        <v>13</v>
      </c>
      <c r="Q105" s="108">
        <v>14</v>
      </c>
      <c r="R105" s="108">
        <v>15</v>
      </c>
      <c r="S105" s="108">
        <v>16</v>
      </c>
      <c r="T105" s="108">
        <v>17</v>
      </c>
      <c r="U105" s="108">
        <v>18</v>
      </c>
      <c r="V105" s="108">
        <v>19</v>
      </c>
      <c r="W105" s="108">
        <v>20</v>
      </c>
      <c r="X105" s="108">
        <v>21</v>
      </c>
      <c r="Y105" s="108">
        <v>22</v>
      </c>
      <c r="Z105" s="108">
        <v>23</v>
      </c>
      <c r="AA105" s="108">
        <v>24</v>
      </c>
      <c r="AB105" s="108">
        <v>25</v>
      </c>
      <c r="AC105" s="108">
        <v>26</v>
      </c>
      <c r="AD105" s="108">
        <v>27</v>
      </c>
      <c r="AE105" s="108">
        <v>28</v>
      </c>
      <c r="AF105" s="108">
        <v>29</v>
      </c>
      <c r="AG105" s="108">
        <v>30</v>
      </c>
      <c r="AH105" s="108">
        <v>31</v>
      </c>
      <c r="AI105" s="108">
        <v>32</v>
      </c>
      <c r="AJ105" s="108">
        <v>33</v>
      </c>
      <c r="AK105" s="108">
        <v>34</v>
      </c>
      <c r="AL105" s="108">
        <v>35</v>
      </c>
      <c r="AM105" s="108">
        <v>36</v>
      </c>
      <c r="AN105" s="108">
        <v>37</v>
      </c>
      <c r="AO105" s="108">
        <v>38</v>
      </c>
      <c r="AP105" s="108">
        <v>39</v>
      </c>
      <c r="AQ105" s="108">
        <v>40</v>
      </c>
      <c r="AR105" s="108">
        <v>41</v>
      </c>
      <c r="AS105" s="108">
        <v>42</v>
      </c>
      <c r="AT105" s="108">
        <v>43</v>
      </c>
      <c r="AU105" s="108">
        <v>44</v>
      </c>
      <c r="AV105" s="108">
        <v>45</v>
      </c>
      <c r="AW105" s="108">
        <v>46</v>
      </c>
      <c r="AX105" s="108">
        <v>47</v>
      </c>
      <c r="AY105" s="108">
        <v>48</v>
      </c>
      <c r="AZ105" s="108">
        <v>49</v>
      </c>
      <c r="BA105" s="108">
        <v>50</v>
      </c>
      <c r="BB105" s="108">
        <v>51</v>
      </c>
      <c r="BC105" s="108">
        <v>52</v>
      </c>
      <c r="BD105" s="188"/>
      <c r="BE105" s="188"/>
      <c r="BF105" s="188"/>
      <c r="BG105" s="188"/>
      <c r="BH105" s="14"/>
      <c r="BI105" s="14"/>
      <c r="BJ105" s="14"/>
      <c r="BK105" s="14"/>
      <c r="BL105" s="15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5"/>
    </row>
    <row r="106" spans="1:88" s="13" customFormat="1" ht="65.25" customHeight="1" x14ac:dyDescent="0.2">
      <c r="A106" s="156" t="s">
        <v>55</v>
      </c>
      <c r="B106" s="95" t="s">
        <v>93</v>
      </c>
      <c r="C106" s="95" t="s">
        <v>90</v>
      </c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5" t="s">
        <v>139</v>
      </c>
      <c r="R106" s="96"/>
      <c r="S106" s="96"/>
      <c r="T106" s="118" t="s">
        <v>136</v>
      </c>
      <c r="U106" s="91">
        <v>0</v>
      </c>
      <c r="V106" s="91">
        <v>0</v>
      </c>
      <c r="W106" s="96"/>
      <c r="X106" s="96"/>
      <c r="Y106" s="96"/>
      <c r="Z106" s="96"/>
      <c r="AA106" s="96"/>
      <c r="AB106" s="95" t="s">
        <v>138</v>
      </c>
      <c r="AC106" s="96"/>
      <c r="AD106" s="96"/>
      <c r="AE106" s="96"/>
      <c r="AF106" s="95"/>
      <c r="AG106" s="95"/>
      <c r="AH106" s="95"/>
      <c r="AI106" s="95" t="s">
        <v>44</v>
      </c>
      <c r="AJ106" s="96"/>
      <c r="AK106" s="95" t="s">
        <v>140</v>
      </c>
      <c r="AL106" s="95"/>
      <c r="AM106" s="95"/>
      <c r="AN106" s="95"/>
      <c r="AO106" s="96"/>
      <c r="AP106" s="96"/>
      <c r="AQ106" s="96"/>
      <c r="AR106" s="96"/>
      <c r="AS106" s="118"/>
      <c r="AT106" s="76"/>
      <c r="AU106" s="91">
        <v>0</v>
      </c>
      <c r="AV106" s="91">
        <v>0</v>
      </c>
      <c r="AW106" s="91">
        <v>0</v>
      </c>
      <c r="AX106" s="91">
        <v>0</v>
      </c>
      <c r="AY106" s="91">
        <v>0</v>
      </c>
      <c r="AZ106" s="91">
        <v>0</v>
      </c>
      <c r="BA106" s="91">
        <v>0</v>
      </c>
      <c r="BB106" s="91">
        <v>0</v>
      </c>
      <c r="BC106" s="91">
        <v>0</v>
      </c>
      <c r="BD106" s="164" t="s">
        <v>141</v>
      </c>
      <c r="BE106" s="164"/>
      <c r="BF106" s="164"/>
      <c r="BG106" s="164"/>
      <c r="BH106" s="17"/>
      <c r="BI106" s="17"/>
      <c r="BJ106" s="17"/>
      <c r="BK106" s="17"/>
      <c r="BL106" s="16"/>
      <c r="BM106" s="16"/>
      <c r="BN106" s="16"/>
      <c r="BO106" s="16"/>
      <c r="BP106" s="17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7"/>
      <c r="CJ106" s="16"/>
    </row>
    <row r="107" spans="1:88" s="13" customFormat="1" ht="30" customHeight="1" x14ac:dyDescent="0.2">
      <c r="A107" s="157"/>
      <c r="B107" s="32" t="s">
        <v>94</v>
      </c>
      <c r="C107" s="32" t="s">
        <v>91</v>
      </c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119"/>
      <c r="U107" s="91">
        <v>0</v>
      </c>
      <c r="V107" s="91">
        <v>0</v>
      </c>
      <c r="W107" s="65"/>
      <c r="X107" s="65"/>
      <c r="Y107" s="65"/>
      <c r="Z107" s="65"/>
      <c r="AA107" s="65"/>
      <c r="AB107" s="65" t="s">
        <v>137</v>
      </c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119"/>
      <c r="AT107" s="111"/>
      <c r="AU107" s="91">
        <v>0</v>
      </c>
      <c r="AV107" s="91">
        <v>0</v>
      </c>
      <c r="AW107" s="91">
        <v>0</v>
      </c>
      <c r="AX107" s="91">
        <v>0</v>
      </c>
      <c r="AY107" s="91">
        <v>0</v>
      </c>
      <c r="AZ107" s="91">
        <v>0</v>
      </c>
      <c r="BA107" s="91">
        <v>0</v>
      </c>
      <c r="BB107" s="91">
        <v>0</v>
      </c>
      <c r="BC107" s="91">
        <v>0</v>
      </c>
      <c r="BD107" s="179" t="s">
        <v>139</v>
      </c>
      <c r="BE107" s="179"/>
      <c r="BF107" s="179"/>
      <c r="BG107" s="179"/>
      <c r="BH107" s="17"/>
      <c r="BI107" s="17"/>
      <c r="BJ107" s="17"/>
      <c r="BK107" s="17"/>
      <c r="BL107" s="16"/>
      <c r="BM107" s="16"/>
      <c r="BN107" s="16"/>
      <c r="BO107" s="16"/>
      <c r="BP107" s="17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7"/>
      <c r="CJ107" s="16"/>
    </row>
    <row r="108" spans="1:88" s="13" customFormat="1" ht="39" customHeight="1" x14ac:dyDescent="0.2">
      <c r="A108" s="157"/>
      <c r="B108" s="32" t="s">
        <v>95</v>
      </c>
      <c r="C108" s="32" t="s">
        <v>47</v>
      </c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119"/>
      <c r="U108" s="91">
        <v>0</v>
      </c>
      <c r="V108" s="91">
        <v>0</v>
      </c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 t="s">
        <v>42</v>
      </c>
      <c r="AJ108" s="65"/>
      <c r="AK108" s="65"/>
      <c r="AL108" s="65"/>
      <c r="AM108" s="65"/>
      <c r="AN108" s="65"/>
      <c r="AO108" s="65"/>
      <c r="AP108" s="65"/>
      <c r="AQ108" s="65"/>
      <c r="AR108" s="65"/>
      <c r="AS108" s="119"/>
      <c r="AT108" s="111"/>
      <c r="AU108" s="91">
        <v>0</v>
      </c>
      <c r="AV108" s="91">
        <v>0</v>
      </c>
      <c r="AW108" s="91">
        <v>0</v>
      </c>
      <c r="AX108" s="91">
        <v>0</v>
      </c>
      <c r="AY108" s="91">
        <v>0</v>
      </c>
      <c r="AZ108" s="91">
        <v>0</v>
      </c>
      <c r="BA108" s="91">
        <v>0</v>
      </c>
      <c r="BB108" s="91">
        <v>0</v>
      </c>
      <c r="BC108" s="91">
        <v>0</v>
      </c>
      <c r="BD108" s="179" t="s">
        <v>44</v>
      </c>
      <c r="BE108" s="179"/>
      <c r="BF108" s="179"/>
      <c r="BG108" s="179"/>
      <c r="BH108" s="17"/>
      <c r="BI108" s="17"/>
      <c r="BJ108" s="17"/>
      <c r="BK108" s="17"/>
      <c r="BL108" s="16"/>
      <c r="BM108" s="16"/>
      <c r="BN108" s="16"/>
      <c r="BO108" s="16"/>
      <c r="BP108" s="17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7"/>
      <c r="CJ108" s="16"/>
    </row>
    <row r="109" spans="1:88" s="13" customFormat="1" ht="39" customHeight="1" x14ac:dyDescent="0.2">
      <c r="A109" s="157"/>
      <c r="B109" s="32" t="s">
        <v>96</v>
      </c>
      <c r="C109" s="112" t="s">
        <v>92</v>
      </c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119"/>
      <c r="U109" s="91">
        <v>0</v>
      </c>
      <c r="V109" s="91">
        <v>0</v>
      </c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 t="s">
        <v>42</v>
      </c>
      <c r="AL109" s="64"/>
      <c r="AM109" s="64"/>
      <c r="AN109" s="64"/>
      <c r="AO109" s="64"/>
      <c r="AP109" s="64"/>
      <c r="AQ109" s="64"/>
      <c r="AR109" s="64"/>
      <c r="AS109" s="119"/>
      <c r="AT109" s="111"/>
      <c r="AU109" s="91">
        <v>0</v>
      </c>
      <c r="AV109" s="91">
        <v>0</v>
      </c>
      <c r="AW109" s="91">
        <v>0</v>
      </c>
      <c r="AX109" s="91">
        <v>0</v>
      </c>
      <c r="AY109" s="91">
        <v>0</v>
      </c>
      <c r="AZ109" s="91">
        <v>0</v>
      </c>
      <c r="BA109" s="91">
        <v>0</v>
      </c>
      <c r="BB109" s="91">
        <v>0</v>
      </c>
      <c r="BC109" s="91">
        <v>0</v>
      </c>
      <c r="BD109" s="179" t="s">
        <v>44</v>
      </c>
      <c r="BE109" s="179"/>
      <c r="BF109" s="179"/>
      <c r="BG109" s="179"/>
      <c r="BH109" s="17"/>
      <c r="BI109" s="17"/>
      <c r="BJ109" s="17"/>
      <c r="BK109" s="17"/>
      <c r="BL109" s="16"/>
      <c r="BM109" s="16"/>
      <c r="BN109" s="16"/>
      <c r="BO109" s="16"/>
      <c r="BP109" s="17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7"/>
      <c r="CJ109" s="16"/>
    </row>
    <row r="110" spans="1:88" s="13" customFormat="1" ht="18.75" customHeight="1" x14ac:dyDescent="0.2">
      <c r="A110" s="157"/>
      <c r="B110" s="32" t="s">
        <v>97</v>
      </c>
      <c r="C110" s="32" t="s">
        <v>26</v>
      </c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119" t="s">
        <v>135</v>
      </c>
      <c r="U110" s="91">
        <v>0</v>
      </c>
      <c r="V110" s="91">
        <v>0</v>
      </c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 t="s">
        <v>42</v>
      </c>
      <c r="AL110" s="64"/>
      <c r="AM110" s="64"/>
      <c r="AN110" s="64"/>
      <c r="AO110" s="64"/>
      <c r="AP110" s="64"/>
      <c r="AQ110" s="64"/>
      <c r="AR110" s="64"/>
      <c r="AS110" s="119"/>
      <c r="AT110" s="111"/>
      <c r="AU110" s="91">
        <v>0</v>
      </c>
      <c r="AV110" s="91">
        <v>0</v>
      </c>
      <c r="AW110" s="91">
        <v>0</v>
      </c>
      <c r="AX110" s="91">
        <v>0</v>
      </c>
      <c r="AY110" s="91">
        <v>0</v>
      </c>
      <c r="AZ110" s="91">
        <v>0</v>
      </c>
      <c r="BA110" s="91">
        <v>0</v>
      </c>
      <c r="BB110" s="91">
        <v>0</v>
      </c>
      <c r="BC110" s="91">
        <v>0</v>
      </c>
      <c r="BD110" s="179" t="s">
        <v>44</v>
      </c>
      <c r="BE110" s="179"/>
      <c r="BF110" s="179"/>
      <c r="BG110" s="179"/>
      <c r="BH110" s="17"/>
      <c r="BI110" s="17"/>
      <c r="BJ110" s="17"/>
      <c r="BK110" s="17"/>
      <c r="BL110" s="16"/>
      <c r="BM110" s="16"/>
      <c r="BN110" s="16"/>
      <c r="BO110" s="16"/>
      <c r="BP110" s="17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7"/>
      <c r="CJ110" s="16"/>
    </row>
    <row r="111" spans="1:88" s="13" customFormat="1" ht="30" customHeight="1" x14ac:dyDescent="0.2">
      <c r="A111" s="157"/>
      <c r="B111" s="32" t="s">
        <v>98</v>
      </c>
      <c r="C111" s="32" t="s">
        <v>35</v>
      </c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119"/>
      <c r="U111" s="91">
        <v>0</v>
      </c>
      <c r="V111" s="91">
        <v>0</v>
      </c>
      <c r="W111" s="64"/>
      <c r="X111" s="64"/>
      <c r="Y111" s="64"/>
      <c r="Z111" s="64"/>
      <c r="AA111" s="64"/>
      <c r="AB111" s="64" t="s">
        <v>137</v>
      </c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119"/>
      <c r="AT111" s="111"/>
      <c r="AU111" s="91">
        <v>0</v>
      </c>
      <c r="AV111" s="91">
        <v>0</v>
      </c>
      <c r="AW111" s="91">
        <v>0</v>
      </c>
      <c r="AX111" s="91">
        <v>0</v>
      </c>
      <c r="AY111" s="91">
        <v>0</v>
      </c>
      <c r="AZ111" s="91">
        <v>0</v>
      </c>
      <c r="BA111" s="91">
        <v>0</v>
      </c>
      <c r="BB111" s="91">
        <v>0</v>
      </c>
      <c r="BC111" s="91">
        <v>0</v>
      </c>
      <c r="BD111" s="179" t="s">
        <v>139</v>
      </c>
      <c r="BE111" s="179"/>
      <c r="BF111" s="179"/>
      <c r="BG111" s="179"/>
      <c r="BH111" s="17"/>
      <c r="BI111" s="17"/>
      <c r="BJ111" s="17"/>
      <c r="BK111" s="17"/>
      <c r="BL111" s="16"/>
      <c r="BM111" s="16"/>
      <c r="BN111" s="16"/>
      <c r="BO111" s="16"/>
      <c r="BP111" s="17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7"/>
      <c r="CJ111" s="16"/>
    </row>
    <row r="112" spans="1:88" s="13" customFormat="1" ht="30" customHeight="1" x14ac:dyDescent="0.2">
      <c r="A112" s="157"/>
      <c r="B112" s="32" t="s">
        <v>99</v>
      </c>
      <c r="C112" s="112" t="s">
        <v>100</v>
      </c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119"/>
      <c r="U112" s="91">
        <v>0</v>
      </c>
      <c r="V112" s="91">
        <v>0</v>
      </c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 t="s">
        <v>137</v>
      </c>
      <c r="AL112" s="64"/>
      <c r="AM112" s="64"/>
      <c r="AN112" s="64"/>
      <c r="AO112" s="64"/>
      <c r="AP112" s="64"/>
      <c r="AQ112" s="64"/>
      <c r="AR112" s="64"/>
      <c r="AS112" s="119"/>
      <c r="AT112" s="111"/>
      <c r="AU112" s="91">
        <v>0</v>
      </c>
      <c r="AV112" s="91">
        <v>0</v>
      </c>
      <c r="AW112" s="91">
        <v>0</v>
      </c>
      <c r="AX112" s="91">
        <v>0</v>
      </c>
      <c r="AY112" s="91">
        <v>0</v>
      </c>
      <c r="AZ112" s="91">
        <v>0</v>
      </c>
      <c r="BA112" s="91">
        <v>0</v>
      </c>
      <c r="BB112" s="91">
        <v>0</v>
      </c>
      <c r="BC112" s="91">
        <v>0</v>
      </c>
      <c r="BD112" s="176" t="s">
        <v>139</v>
      </c>
      <c r="BE112" s="177"/>
      <c r="BF112" s="177"/>
      <c r="BG112" s="178"/>
      <c r="BH112" s="17"/>
      <c r="BI112" s="17"/>
      <c r="BJ112" s="17"/>
      <c r="BK112" s="17"/>
      <c r="BL112" s="16"/>
      <c r="BM112" s="16"/>
      <c r="BN112" s="16"/>
      <c r="BO112" s="16"/>
      <c r="BP112" s="17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7"/>
      <c r="CJ112" s="16"/>
    </row>
    <row r="113" spans="1:88" s="13" customFormat="1" ht="30.75" customHeight="1" x14ac:dyDescent="0.2">
      <c r="A113" s="157"/>
      <c r="B113" s="108" t="s">
        <v>101</v>
      </c>
      <c r="C113" s="32" t="s">
        <v>34</v>
      </c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 t="s">
        <v>137</v>
      </c>
      <c r="R113" s="64"/>
      <c r="S113" s="64"/>
      <c r="T113" s="119"/>
      <c r="U113" s="91">
        <v>0</v>
      </c>
      <c r="V113" s="91">
        <v>0</v>
      </c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119"/>
      <c r="AT113" s="111"/>
      <c r="AU113" s="91">
        <v>0</v>
      </c>
      <c r="AV113" s="91">
        <v>0</v>
      </c>
      <c r="AW113" s="91">
        <v>0</v>
      </c>
      <c r="AX113" s="91">
        <v>0</v>
      </c>
      <c r="AY113" s="91">
        <v>0</v>
      </c>
      <c r="AZ113" s="91">
        <v>0</v>
      </c>
      <c r="BA113" s="91">
        <v>0</v>
      </c>
      <c r="BB113" s="91">
        <v>0</v>
      </c>
      <c r="BC113" s="91">
        <v>0</v>
      </c>
      <c r="BD113" s="179" t="s">
        <v>139</v>
      </c>
      <c r="BE113" s="179"/>
      <c r="BF113" s="179"/>
      <c r="BG113" s="179"/>
      <c r="BH113" s="17"/>
      <c r="BI113" s="17"/>
      <c r="BJ113" s="17"/>
      <c r="BK113" s="17"/>
      <c r="BL113" s="16"/>
      <c r="BM113" s="16"/>
      <c r="BN113" s="16"/>
      <c r="BO113" s="16"/>
      <c r="BP113" s="17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7"/>
      <c r="CJ113" s="16"/>
    </row>
    <row r="114" spans="1:88" s="13" customFormat="1" ht="97.5" customHeight="1" x14ac:dyDescent="0.2">
      <c r="A114" s="157"/>
      <c r="B114" s="71" t="s">
        <v>13</v>
      </c>
      <c r="C114" s="71" t="s">
        <v>58</v>
      </c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1" t="s">
        <v>143</v>
      </c>
      <c r="S114" s="72"/>
      <c r="T114" s="118"/>
      <c r="U114" s="91">
        <v>0</v>
      </c>
      <c r="V114" s="91">
        <v>0</v>
      </c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 t="s">
        <v>139</v>
      </c>
      <c r="AI114" s="71"/>
      <c r="AJ114" s="71"/>
      <c r="AK114" s="71" t="s">
        <v>139</v>
      </c>
      <c r="AL114" s="71" t="s">
        <v>144</v>
      </c>
      <c r="AM114" s="71" t="s">
        <v>139</v>
      </c>
      <c r="AN114" s="71"/>
      <c r="AO114" s="71" t="s">
        <v>49</v>
      </c>
      <c r="AP114" s="71" t="s">
        <v>49</v>
      </c>
      <c r="AQ114" s="71"/>
      <c r="AR114" s="71" t="s">
        <v>49</v>
      </c>
      <c r="AS114" s="120"/>
      <c r="AT114" s="70"/>
      <c r="AU114" s="91">
        <v>0</v>
      </c>
      <c r="AV114" s="91">
        <v>0</v>
      </c>
      <c r="AW114" s="91">
        <v>0</v>
      </c>
      <c r="AX114" s="91">
        <v>0</v>
      </c>
      <c r="AY114" s="91">
        <v>0</v>
      </c>
      <c r="AZ114" s="91">
        <v>0</v>
      </c>
      <c r="BA114" s="91">
        <v>0</v>
      </c>
      <c r="BB114" s="91">
        <v>0</v>
      </c>
      <c r="BC114" s="91">
        <v>0</v>
      </c>
      <c r="BD114" s="168" t="s">
        <v>145</v>
      </c>
      <c r="BE114" s="168"/>
      <c r="BF114" s="168"/>
      <c r="BG114" s="168"/>
      <c r="BH114" s="17"/>
      <c r="BI114" s="17"/>
      <c r="BJ114" s="17"/>
      <c r="BK114" s="17"/>
      <c r="BL114" s="16"/>
      <c r="BM114" s="16"/>
      <c r="BN114" s="16"/>
      <c r="BO114" s="16"/>
      <c r="BP114" s="17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7"/>
      <c r="CJ114" s="16"/>
    </row>
    <row r="115" spans="1:88" s="13" customFormat="1" ht="34.5" customHeight="1" x14ac:dyDescent="0.2">
      <c r="A115" s="157"/>
      <c r="B115" s="32" t="s">
        <v>27</v>
      </c>
      <c r="C115" s="32" t="s">
        <v>103</v>
      </c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119"/>
      <c r="U115" s="91">
        <v>0</v>
      </c>
      <c r="V115" s="91">
        <v>0</v>
      </c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 t="s">
        <v>42</v>
      </c>
      <c r="AM115" s="65"/>
      <c r="AN115" s="65"/>
      <c r="AO115" s="65"/>
      <c r="AP115" s="65"/>
      <c r="AQ115" s="65"/>
      <c r="AR115" s="65"/>
      <c r="AS115" s="119"/>
      <c r="AT115" s="111"/>
      <c r="AU115" s="91">
        <v>0</v>
      </c>
      <c r="AV115" s="91">
        <v>0</v>
      </c>
      <c r="AW115" s="91">
        <v>0</v>
      </c>
      <c r="AX115" s="91">
        <v>0</v>
      </c>
      <c r="AY115" s="91">
        <v>0</v>
      </c>
      <c r="AZ115" s="91">
        <v>0</v>
      </c>
      <c r="BA115" s="91">
        <v>0</v>
      </c>
      <c r="BB115" s="91">
        <v>0</v>
      </c>
      <c r="BC115" s="91">
        <v>0</v>
      </c>
      <c r="BD115" s="179" t="s">
        <v>44</v>
      </c>
      <c r="BE115" s="179"/>
      <c r="BF115" s="179"/>
      <c r="BG115" s="179"/>
      <c r="BH115" s="17"/>
      <c r="BI115" s="17"/>
      <c r="BJ115" s="17"/>
      <c r="BK115" s="17"/>
      <c r="BL115" s="16"/>
      <c r="BM115" s="16"/>
      <c r="BN115" s="16"/>
      <c r="BO115" s="16"/>
      <c r="BP115" s="17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7"/>
      <c r="CJ115" s="16"/>
    </row>
    <row r="116" spans="1:88" s="13" customFormat="1" ht="34.5" customHeight="1" x14ac:dyDescent="0.2">
      <c r="A116" s="157"/>
      <c r="B116" s="32" t="s">
        <v>104</v>
      </c>
      <c r="C116" s="32" t="s">
        <v>105</v>
      </c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119"/>
      <c r="U116" s="91">
        <v>0</v>
      </c>
      <c r="V116" s="91">
        <v>0</v>
      </c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 t="s">
        <v>43</v>
      </c>
      <c r="AM116" s="65"/>
      <c r="AN116" s="65"/>
      <c r="AO116" s="65"/>
      <c r="AP116" s="65"/>
      <c r="AQ116" s="65"/>
      <c r="AR116" s="65"/>
      <c r="AS116" s="119"/>
      <c r="AT116" s="111"/>
      <c r="AU116" s="91">
        <v>0</v>
      </c>
      <c r="AV116" s="91">
        <v>0</v>
      </c>
      <c r="AW116" s="91">
        <v>0</v>
      </c>
      <c r="AX116" s="91">
        <v>0</v>
      </c>
      <c r="AY116" s="91">
        <v>0</v>
      </c>
      <c r="AZ116" s="91">
        <v>0</v>
      </c>
      <c r="BA116" s="91">
        <v>0</v>
      </c>
      <c r="BB116" s="91">
        <v>0</v>
      </c>
      <c r="BC116" s="91">
        <v>0</v>
      </c>
      <c r="BD116" s="176" t="s">
        <v>60</v>
      </c>
      <c r="BE116" s="177"/>
      <c r="BF116" s="177"/>
      <c r="BG116" s="178"/>
      <c r="BH116" s="17"/>
      <c r="BI116" s="17"/>
      <c r="BJ116" s="17"/>
      <c r="BK116" s="17"/>
      <c r="BL116" s="16"/>
      <c r="BM116" s="16"/>
      <c r="BN116" s="16"/>
      <c r="BO116" s="16"/>
      <c r="BP116" s="17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7"/>
      <c r="CJ116" s="16"/>
    </row>
    <row r="117" spans="1:88" s="13" customFormat="1" ht="34.5" customHeight="1" x14ac:dyDescent="0.2">
      <c r="A117" s="157"/>
      <c r="B117" s="32" t="s">
        <v>106</v>
      </c>
      <c r="C117" s="113" t="s">
        <v>107</v>
      </c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 t="s">
        <v>137</v>
      </c>
      <c r="S117" s="64"/>
      <c r="T117" s="119"/>
      <c r="U117" s="91">
        <v>0</v>
      </c>
      <c r="V117" s="91">
        <v>0</v>
      </c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119"/>
      <c r="AT117" s="111"/>
      <c r="AU117" s="91">
        <v>0</v>
      </c>
      <c r="AV117" s="91">
        <v>0</v>
      </c>
      <c r="AW117" s="91">
        <v>0</v>
      </c>
      <c r="AX117" s="91">
        <v>0</v>
      </c>
      <c r="AY117" s="91">
        <v>0</v>
      </c>
      <c r="AZ117" s="91">
        <v>0</v>
      </c>
      <c r="BA117" s="91">
        <v>0</v>
      </c>
      <c r="BB117" s="91">
        <v>0</v>
      </c>
      <c r="BC117" s="91">
        <v>0</v>
      </c>
      <c r="BD117" s="176" t="s">
        <v>139</v>
      </c>
      <c r="BE117" s="177"/>
      <c r="BF117" s="177"/>
      <c r="BG117" s="178"/>
      <c r="BH117" s="17"/>
      <c r="BI117" s="17"/>
      <c r="BJ117" s="17"/>
      <c r="BK117" s="17"/>
      <c r="BL117" s="16"/>
      <c r="BM117" s="16"/>
      <c r="BN117" s="16"/>
      <c r="BO117" s="16"/>
      <c r="BP117" s="17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7"/>
      <c r="CJ117" s="16"/>
    </row>
    <row r="118" spans="1:88" s="13" customFormat="1" ht="34.5" customHeight="1" x14ac:dyDescent="0.2">
      <c r="A118" s="157"/>
      <c r="B118" s="114" t="s">
        <v>28</v>
      </c>
      <c r="C118" s="113" t="s">
        <v>108</v>
      </c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 t="s">
        <v>42</v>
      </c>
      <c r="S118" s="64"/>
      <c r="T118" s="119"/>
      <c r="U118" s="91">
        <v>0</v>
      </c>
      <c r="V118" s="91">
        <v>0</v>
      </c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119"/>
      <c r="AT118" s="111"/>
      <c r="AU118" s="91">
        <v>0</v>
      </c>
      <c r="AV118" s="91">
        <v>0</v>
      </c>
      <c r="AW118" s="91">
        <v>0</v>
      </c>
      <c r="AX118" s="91">
        <v>0</v>
      </c>
      <c r="AY118" s="91">
        <v>0</v>
      </c>
      <c r="AZ118" s="91">
        <v>0</v>
      </c>
      <c r="BA118" s="91">
        <v>0</v>
      </c>
      <c r="BB118" s="91">
        <v>0</v>
      </c>
      <c r="BC118" s="91">
        <v>0</v>
      </c>
      <c r="BD118" s="176" t="s">
        <v>44</v>
      </c>
      <c r="BE118" s="177"/>
      <c r="BF118" s="177"/>
      <c r="BG118" s="178"/>
      <c r="BH118" s="17"/>
      <c r="BI118" s="17"/>
      <c r="BJ118" s="17"/>
      <c r="BK118" s="17"/>
      <c r="BL118" s="16"/>
      <c r="BM118" s="16"/>
      <c r="BN118" s="16"/>
      <c r="BO118" s="16"/>
      <c r="BP118" s="17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7"/>
      <c r="CJ118" s="16"/>
    </row>
    <row r="119" spans="1:88" s="13" customFormat="1" ht="34.5" customHeight="1" x14ac:dyDescent="0.2">
      <c r="A119" s="157"/>
      <c r="B119" s="32" t="s">
        <v>109</v>
      </c>
      <c r="C119" s="32" t="s">
        <v>31</v>
      </c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 t="s">
        <v>137</v>
      </c>
      <c r="S119" s="64"/>
      <c r="T119" s="119"/>
      <c r="U119" s="91">
        <v>0</v>
      </c>
      <c r="V119" s="91">
        <v>0</v>
      </c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119"/>
      <c r="AT119" s="111"/>
      <c r="AU119" s="91">
        <v>0</v>
      </c>
      <c r="AV119" s="91">
        <v>0</v>
      </c>
      <c r="AW119" s="91">
        <v>0</v>
      </c>
      <c r="AX119" s="91">
        <v>0</v>
      </c>
      <c r="AY119" s="91">
        <v>0</v>
      </c>
      <c r="AZ119" s="91">
        <v>0</v>
      </c>
      <c r="BA119" s="91">
        <v>0</v>
      </c>
      <c r="BB119" s="91">
        <v>0</v>
      </c>
      <c r="BC119" s="91">
        <v>0</v>
      </c>
      <c r="BD119" s="195" t="s">
        <v>139</v>
      </c>
      <c r="BE119" s="196"/>
      <c r="BF119" s="196"/>
      <c r="BG119" s="196"/>
      <c r="BH119" s="17"/>
      <c r="BI119" s="17"/>
      <c r="BJ119" s="17"/>
      <c r="BK119" s="17"/>
      <c r="BL119" s="16"/>
      <c r="BM119" s="16"/>
      <c r="BN119" s="16"/>
      <c r="BO119" s="16"/>
      <c r="BP119" s="17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7"/>
      <c r="CJ119" s="16"/>
    </row>
    <row r="120" spans="1:88" s="13" customFormat="1" ht="34.5" customHeight="1" x14ac:dyDescent="0.2">
      <c r="A120" s="157"/>
      <c r="B120" s="114" t="s">
        <v>110</v>
      </c>
      <c r="C120" s="115" t="s">
        <v>111</v>
      </c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119"/>
      <c r="U120" s="91">
        <v>0</v>
      </c>
      <c r="V120" s="91">
        <v>0</v>
      </c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 t="s">
        <v>137</v>
      </c>
      <c r="AN120" s="65"/>
      <c r="AO120" s="65"/>
      <c r="AP120" s="65"/>
      <c r="AQ120" s="65"/>
      <c r="AR120" s="65"/>
      <c r="AS120" s="119"/>
      <c r="AT120" s="111"/>
      <c r="AU120" s="91">
        <v>0</v>
      </c>
      <c r="AV120" s="91">
        <v>0</v>
      </c>
      <c r="AW120" s="91">
        <v>0</v>
      </c>
      <c r="AX120" s="91">
        <v>0</v>
      </c>
      <c r="AY120" s="91">
        <v>0</v>
      </c>
      <c r="AZ120" s="91">
        <v>0</v>
      </c>
      <c r="BA120" s="91">
        <v>0</v>
      </c>
      <c r="BB120" s="91">
        <v>0</v>
      </c>
      <c r="BC120" s="91">
        <v>0</v>
      </c>
      <c r="BD120" s="176" t="s">
        <v>139</v>
      </c>
      <c r="BE120" s="177"/>
      <c r="BF120" s="177"/>
      <c r="BG120" s="178"/>
      <c r="BH120" s="17"/>
      <c r="BI120" s="17"/>
      <c r="BJ120" s="17"/>
      <c r="BK120" s="17"/>
      <c r="BL120" s="16"/>
      <c r="BM120" s="16"/>
      <c r="BN120" s="16"/>
      <c r="BO120" s="16"/>
      <c r="BP120" s="17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7"/>
      <c r="CJ120" s="16"/>
    </row>
    <row r="121" spans="1:88" s="13" customFormat="1" ht="57.75" customHeight="1" x14ac:dyDescent="0.2">
      <c r="A121" s="157"/>
      <c r="B121" s="114" t="s">
        <v>112</v>
      </c>
      <c r="C121" s="113" t="s">
        <v>113</v>
      </c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 t="s">
        <v>43</v>
      </c>
      <c r="S121" s="64"/>
      <c r="T121" s="119"/>
      <c r="U121" s="91">
        <v>0</v>
      </c>
      <c r="V121" s="91">
        <v>0</v>
      </c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119"/>
      <c r="AT121" s="111"/>
      <c r="AU121" s="91">
        <v>0</v>
      </c>
      <c r="AV121" s="91">
        <v>0</v>
      </c>
      <c r="AW121" s="91">
        <v>0</v>
      </c>
      <c r="AX121" s="91">
        <v>0</v>
      </c>
      <c r="AY121" s="91">
        <v>0</v>
      </c>
      <c r="AZ121" s="91">
        <v>0</v>
      </c>
      <c r="BA121" s="91">
        <v>0</v>
      </c>
      <c r="BB121" s="91">
        <v>0</v>
      </c>
      <c r="BC121" s="91">
        <v>0</v>
      </c>
      <c r="BD121" s="176" t="s">
        <v>60</v>
      </c>
      <c r="BE121" s="177"/>
      <c r="BF121" s="177"/>
      <c r="BG121" s="178"/>
      <c r="BH121" s="17"/>
      <c r="BI121" s="17"/>
      <c r="BJ121" s="17"/>
      <c r="BK121" s="17"/>
      <c r="BL121" s="16"/>
      <c r="BM121" s="16"/>
      <c r="BN121" s="16"/>
      <c r="BO121" s="16"/>
      <c r="BP121" s="17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7"/>
      <c r="CJ121" s="16"/>
    </row>
    <row r="122" spans="1:88" s="13" customFormat="1" ht="34.5" customHeight="1" x14ac:dyDescent="0.2">
      <c r="A122" s="157"/>
      <c r="B122" s="114" t="s">
        <v>56</v>
      </c>
      <c r="C122" s="113" t="s">
        <v>114</v>
      </c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119"/>
      <c r="U122" s="91">
        <v>0</v>
      </c>
      <c r="V122" s="91">
        <v>0</v>
      </c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 t="s">
        <v>137</v>
      </c>
      <c r="AL122" s="65"/>
      <c r="AM122" s="65"/>
      <c r="AN122" s="65"/>
      <c r="AO122" s="65"/>
      <c r="AP122" s="65"/>
      <c r="AQ122" s="65"/>
      <c r="AR122" s="65"/>
      <c r="AS122" s="119"/>
      <c r="AT122" s="111"/>
      <c r="AU122" s="91">
        <v>0</v>
      </c>
      <c r="AV122" s="91">
        <v>0</v>
      </c>
      <c r="AW122" s="91">
        <v>0</v>
      </c>
      <c r="AX122" s="91">
        <v>0</v>
      </c>
      <c r="AY122" s="91">
        <v>0</v>
      </c>
      <c r="AZ122" s="91">
        <v>0</v>
      </c>
      <c r="BA122" s="91">
        <v>0</v>
      </c>
      <c r="BB122" s="91">
        <v>0</v>
      </c>
      <c r="BC122" s="91">
        <v>0</v>
      </c>
      <c r="BD122" s="176" t="s">
        <v>139</v>
      </c>
      <c r="BE122" s="177"/>
      <c r="BF122" s="177"/>
      <c r="BG122" s="178"/>
      <c r="BH122" s="17"/>
      <c r="BI122" s="17"/>
      <c r="BJ122" s="17"/>
      <c r="BK122" s="17"/>
      <c r="BL122" s="16"/>
      <c r="BM122" s="16"/>
      <c r="BN122" s="16"/>
      <c r="BO122" s="16"/>
      <c r="BP122" s="17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7"/>
      <c r="CJ122" s="16"/>
    </row>
    <row r="123" spans="1:88" s="13" customFormat="1" ht="42.75" customHeight="1" x14ac:dyDescent="0.2">
      <c r="A123" s="157"/>
      <c r="B123" s="32" t="s">
        <v>115</v>
      </c>
      <c r="C123" s="32" t="s">
        <v>116</v>
      </c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119"/>
      <c r="U123" s="91">
        <v>0</v>
      </c>
      <c r="V123" s="91">
        <v>0</v>
      </c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 t="s">
        <v>137</v>
      </c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119"/>
      <c r="AT123" s="111"/>
      <c r="AU123" s="91">
        <v>0</v>
      </c>
      <c r="AV123" s="91">
        <v>0</v>
      </c>
      <c r="AW123" s="91">
        <v>0</v>
      </c>
      <c r="AX123" s="91">
        <v>0</v>
      </c>
      <c r="AY123" s="91">
        <v>0</v>
      </c>
      <c r="AZ123" s="91">
        <v>0</v>
      </c>
      <c r="BA123" s="91">
        <v>0</v>
      </c>
      <c r="BB123" s="91">
        <v>0</v>
      </c>
      <c r="BC123" s="91">
        <v>0</v>
      </c>
      <c r="BD123" s="176" t="s">
        <v>139</v>
      </c>
      <c r="BE123" s="177"/>
      <c r="BF123" s="177"/>
      <c r="BG123" s="178"/>
      <c r="BH123" s="17"/>
      <c r="BI123" s="17"/>
      <c r="BJ123" s="17"/>
      <c r="BK123" s="17"/>
      <c r="BL123" s="16"/>
      <c r="BM123" s="16"/>
      <c r="BN123" s="16"/>
      <c r="BO123" s="16"/>
      <c r="BP123" s="17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7"/>
      <c r="CJ123" s="16"/>
    </row>
    <row r="124" spans="1:88" s="13" customFormat="1" ht="56.25" customHeight="1" x14ac:dyDescent="0.2">
      <c r="A124" s="66"/>
      <c r="B124" s="32" t="s">
        <v>57</v>
      </c>
      <c r="C124" s="32" t="s">
        <v>37</v>
      </c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 t="s">
        <v>137</v>
      </c>
      <c r="S124" s="64"/>
      <c r="T124" s="119"/>
      <c r="U124" s="91">
        <v>0</v>
      </c>
      <c r="V124" s="91">
        <v>0</v>
      </c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119"/>
      <c r="AT124" s="111"/>
      <c r="AU124" s="91">
        <v>0</v>
      </c>
      <c r="AV124" s="91">
        <v>0</v>
      </c>
      <c r="AW124" s="91">
        <v>0</v>
      </c>
      <c r="AX124" s="91">
        <v>0</v>
      </c>
      <c r="AY124" s="91">
        <v>0</v>
      </c>
      <c r="AZ124" s="91">
        <v>0</v>
      </c>
      <c r="BA124" s="91">
        <v>0</v>
      </c>
      <c r="BB124" s="91">
        <v>0</v>
      </c>
      <c r="BC124" s="91">
        <v>0</v>
      </c>
      <c r="BD124" s="179" t="s">
        <v>139</v>
      </c>
      <c r="BE124" s="179"/>
      <c r="BF124" s="179"/>
      <c r="BG124" s="179"/>
      <c r="BH124" s="17"/>
      <c r="BI124" s="17"/>
      <c r="BJ124" s="17"/>
      <c r="BK124" s="17"/>
      <c r="BL124" s="16"/>
      <c r="BM124" s="16"/>
      <c r="BN124" s="16"/>
      <c r="BO124" s="16"/>
      <c r="BP124" s="17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7"/>
      <c r="CJ124" s="16"/>
    </row>
    <row r="125" spans="1:88" s="13" customFormat="1" ht="43.5" customHeight="1" x14ac:dyDescent="0.2">
      <c r="A125" s="66"/>
      <c r="B125" s="52" t="s">
        <v>14</v>
      </c>
      <c r="C125" s="43" t="s">
        <v>25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118"/>
      <c r="U125" s="91">
        <v>0</v>
      </c>
      <c r="V125" s="91">
        <v>0</v>
      </c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52"/>
      <c r="AK125" s="43"/>
      <c r="AL125" s="52"/>
      <c r="AM125" s="52"/>
      <c r="AN125" s="52"/>
      <c r="AO125" s="52"/>
      <c r="AP125" s="52"/>
      <c r="AQ125" s="43"/>
      <c r="AR125" s="52"/>
      <c r="AS125" s="118"/>
      <c r="AT125" s="70"/>
      <c r="AU125" s="91">
        <v>0</v>
      </c>
      <c r="AV125" s="91">
        <v>0</v>
      </c>
      <c r="AW125" s="91">
        <v>0</v>
      </c>
      <c r="AX125" s="91">
        <v>0</v>
      </c>
      <c r="AY125" s="91">
        <v>0</v>
      </c>
      <c r="AZ125" s="91">
        <v>0</v>
      </c>
      <c r="BA125" s="91">
        <v>0</v>
      </c>
      <c r="BB125" s="91">
        <v>0</v>
      </c>
      <c r="BC125" s="91">
        <v>0</v>
      </c>
      <c r="BD125" s="184" t="s">
        <v>151</v>
      </c>
      <c r="BE125" s="184"/>
      <c r="BF125" s="184"/>
      <c r="BG125" s="184"/>
      <c r="BH125" s="17"/>
      <c r="BI125" s="17"/>
      <c r="BJ125" s="17"/>
      <c r="BK125" s="17"/>
      <c r="BL125" s="16"/>
      <c r="BM125" s="16"/>
      <c r="BN125" s="16"/>
      <c r="BO125" s="16"/>
      <c r="BP125" s="17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7"/>
      <c r="CJ125" s="16"/>
    </row>
    <row r="126" spans="1:88" s="13" customFormat="1" ht="69" customHeight="1" x14ac:dyDescent="0.2">
      <c r="A126" s="66"/>
      <c r="B126" s="86" t="s">
        <v>18</v>
      </c>
      <c r="C126" s="86" t="s">
        <v>117</v>
      </c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6" t="s">
        <v>144</v>
      </c>
      <c r="S126" s="86" t="s">
        <v>44</v>
      </c>
      <c r="T126" s="118" t="s">
        <v>60</v>
      </c>
      <c r="U126" s="91">
        <v>0</v>
      </c>
      <c r="V126" s="91">
        <v>0</v>
      </c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6"/>
      <c r="AK126" s="87"/>
      <c r="AL126" s="86"/>
      <c r="AM126" s="86"/>
      <c r="AN126" s="86"/>
      <c r="AO126" s="87"/>
      <c r="AP126" s="86"/>
      <c r="AQ126" s="87"/>
      <c r="AR126" s="86"/>
      <c r="AS126" s="118"/>
      <c r="AT126" s="76"/>
      <c r="AU126" s="91">
        <v>0</v>
      </c>
      <c r="AV126" s="91">
        <v>0</v>
      </c>
      <c r="AW126" s="91">
        <v>0</v>
      </c>
      <c r="AX126" s="91">
        <v>0</v>
      </c>
      <c r="AY126" s="91">
        <v>0</v>
      </c>
      <c r="AZ126" s="91">
        <v>0</v>
      </c>
      <c r="BA126" s="91">
        <v>0</v>
      </c>
      <c r="BB126" s="91">
        <v>0</v>
      </c>
      <c r="BC126" s="91">
        <v>0</v>
      </c>
      <c r="BD126" s="185" t="s">
        <v>63</v>
      </c>
      <c r="BE126" s="186"/>
      <c r="BF126" s="186"/>
      <c r="BG126" s="187"/>
      <c r="BH126" s="17"/>
      <c r="BI126" s="17"/>
      <c r="BJ126" s="17"/>
      <c r="BK126" s="17"/>
      <c r="BL126" s="16"/>
      <c r="BM126" s="16"/>
      <c r="BN126" s="16"/>
      <c r="BO126" s="16"/>
      <c r="BP126" s="17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7"/>
      <c r="CJ126" s="16"/>
    </row>
    <row r="127" spans="1:88" s="13" customFormat="1" ht="19.5" customHeight="1" x14ac:dyDescent="0.2">
      <c r="A127" s="66"/>
      <c r="B127" s="78"/>
      <c r="C127" s="32" t="s">
        <v>61</v>
      </c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4"/>
      <c r="P127" s="44"/>
      <c r="Q127" s="44"/>
      <c r="R127" s="44"/>
      <c r="S127" s="44"/>
      <c r="T127" s="119" t="s">
        <v>43</v>
      </c>
      <c r="U127" s="91">
        <v>0</v>
      </c>
      <c r="V127" s="91">
        <v>0</v>
      </c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78"/>
      <c r="AK127" s="45"/>
      <c r="AL127" s="78"/>
      <c r="AM127" s="78"/>
      <c r="AN127" s="78"/>
      <c r="AO127" s="45"/>
      <c r="AP127" s="78"/>
      <c r="AQ127" s="45"/>
      <c r="AR127" s="78"/>
      <c r="AS127" s="118"/>
      <c r="AT127" s="76"/>
      <c r="AU127" s="91">
        <v>0</v>
      </c>
      <c r="AV127" s="91">
        <v>0</v>
      </c>
      <c r="AW127" s="91">
        <v>0</v>
      </c>
      <c r="AX127" s="91">
        <v>0</v>
      </c>
      <c r="AY127" s="91">
        <v>0</v>
      </c>
      <c r="AZ127" s="91">
        <v>0</v>
      </c>
      <c r="BA127" s="91">
        <v>0</v>
      </c>
      <c r="BB127" s="91">
        <v>0</v>
      </c>
      <c r="BC127" s="91">
        <v>0</v>
      </c>
      <c r="BD127" s="181" t="s">
        <v>60</v>
      </c>
      <c r="BE127" s="182"/>
      <c r="BF127" s="182"/>
      <c r="BG127" s="183"/>
      <c r="BH127" s="17"/>
      <c r="BI127" s="17"/>
      <c r="BJ127" s="17"/>
      <c r="BK127" s="17"/>
      <c r="BL127" s="16"/>
      <c r="BM127" s="16"/>
      <c r="BN127" s="16"/>
      <c r="BO127" s="16"/>
      <c r="BP127" s="17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7"/>
      <c r="CJ127" s="16"/>
    </row>
    <row r="128" spans="1:88" s="13" customFormat="1" ht="42" customHeight="1" x14ac:dyDescent="0.2">
      <c r="A128" s="66"/>
      <c r="B128" s="32" t="s">
        <v>19</v>
      </c>
      <c r="C128" s="114" t="s">
        <v>118</v>
      </c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4"/>
      <c r="P128" s="44"/>
      <c r="Q128" s="44"/>
      <c r="R128" s="44" t="s">
        <v>42</v>
      </c>
      <c r="S128" s="44"/>
      <c r="T128" s="119"/>
      <c r="U128" s="91">
        <v>0</v>
      </c>
      <c r="V128" s="91">
        <v>0</v>
      </c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78"/>
      <c r="AK128" s="45"/>
      <c r="AL128" s="78"/>
      <c r="AM128" s="78"/>
      <c r="AN128" s="78"/>
      <c r="AO128" s="45"/>
      <c r="AP128" s="78"/>
      <c r="AQ128" s="45"/>
      <c r="AR128" s="78"/>
      <c r="AS128" s="118"/>
      <c r="AT128" s="76"/>
      <c r="AU128" s="91">
        <v>0</v>
      </c>
      <c r="AV128" s="91">
        <v>0</v>
      </c>
      <c r="AW128" s="91">
        <v>0</v>
      </c>
      <c r="AX128" s="91">
        <v>0</v>
      </c>
      <c r="AY128" s="91">
        <v>0</v>
      </c>
      <c r="AZ128" s="91">
        <v>0</v>
      </c>
      <c r="BA128" s="91">
        <v>0</v>
      </c>
      <c r="BB128" s="91">
        <v>0</v>
      </c>
      <c r="BC128" s="91">
        <v>0</v>
      </c>
      <c r="BD128" s="181" t="s">
        <v>44</v>
      </c>
      <c r="BE128" s="182"/>
      <c r="BF128" s="182"/>
      <c r="BG128" s="183"/>
      <c r="BH128" s="17"/>
      <c r="BI128" s="17"/>
      <c r="BJ128" s="17"/>
      <c r="BK128" s="17"/>
      <c r="BL128" s="16"/>
      <c r="BM128" s="16"/>
      <c r="BN128" s="16"/>
      <c r="BO128" s="16"/>
      <c r="BP128" s="17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7"/>
      <c r="CJ128" s="16"/>
    </row>
    <row r="129" spans="1:88" s="13" customFormat="1" ht="59.25" customHeight="1" x14ac:dyDescent="0.2">
      <c r="A129" s="66"/>
      <c r="B129" s="32" t="s">
        <v>119</v>
      </c>
      <c r="C129" s="32" t="s">
        <v>120</v>
      </c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4" t="s">
        <v>43</v>
      </c>
      <c r="S129" s="44" t="s">
        <v>49</v>
      </c>
      <c r="T129" s="119" t="s">
        <v>49</v>
      </c>
      <c r="U129" s="91">
        <v>0</v>
      </c>
      <c r="V129" s="91">
        <v>0</v>
      </c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78"/>
      <c r="AK129" s="45"/>
      <c r="AL129" s="78"/>
      <c r="AM129" s="78"/>
      <c r="AN129" s="78"/>
      <c r="AO129" s="45"/>
      <c r="AP129" s="78"/>
      <c r="AQ129" s="45"/>
      <c r="AR129" s="78"/>
      <c r="AS129" s="118"/>
      <c r="AT129" s="76"/>
      <c r="AU129" s="91">
        <v>0</v>
      </c>
      <c r="AV129" s="91">
        <v>0</v>
      </c>
      <c r="AW129" s="91">
        <v>0</v>
      </c>
      <c r="AX129" s="91">
        <v>0</v>
      </c>
      <c r="AY129" s="91">
        <v>0</v>
      </c>
      <c r="AZ129" s="91">
        <v>0</v>
      </c>
      <c r="BA129" s="91">
        <v>0</v>
      </c>
      <c r="BB129" s="91">
        <v>0</v>
      </c>
      <c r="BC129" s="91">
        <v>0</v>
      </c>
      <c r="BD129" s="181" t="s">
        <v>60</v>
      </c>
      <c r="BE129" s="182"/>
      <c r="BF129" s="182"/>
      <c r="BG129" s="183"/>
      <c r="BH129" s="17"/>
      <c r="BI129" s="17"/>
      <c r="BJ129" s="17"/>
      <c r="BK129" s="17"/>
      <c r="BL129" s="16"/>
      <c r="BM129" s="16"/>
      <c r="BN129" s="16"/>
      <c r="BO129" s="16"/>
      <c r="BP129" s="17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7"/>
      <c r="CJ129" s="16"/>
    </row>
    <row r="130" spans="1:88" s="13" customFormat="1" ht="21.75" customHeight="1" x14ac:dyDescent="0.2">
      <c r="A130" s="66"/>
      <c r="B130" s="33" t="s">
        <v>62</v>
      </c>
      <c r="C130" s="33" t="s">
        <v>21</v>
      </c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207" t="s">
        <v>42</v>
      </c>
      <c r="T130" s="118"/>
      <c r="U130" s="91">
        <v>0</v>
      </c>
      <c r="V130" s="91">
        <v>0</v>
      </c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73"/>
      <c r="AM130" s="73"/>
      <c r="AN130" s="33"/>
      <c r="AO130" s="47"/>
      <c r="AP130" s="73"/>
      <c r="AQ130" s="47"/>
      <c r="AR130" s="73"/>
      <c r="AS130" s="118"/>
      <c r="AT130" s="76"/>
      <c r="AU130" s="91">
        <v>0</v>
      </c>
      <c r="AV130" s="91">
        <v>0</v>
      </c>
      <c r="AW130" s="91">
        <v>0</v>
      </c>
      <c r="AX130" s="91">
        <v>0</v>
      </c>
      <c r="AY130" s="91">
        <v>0</v>
      </c>
      <c r="AZ130" s="91">
        <v>0</v>
      </c>
      <c r="BA130" s="91">
        <v>0</v>
      </c>
      <c r="BB130" s="91">
        <v>0</v>
      </c>
      <c r="BC130" s="91">
        <v>0</v>
      </c>
      <c r="BD130" s="209" t="s">
        <v>44</v>
      </c>
      <c r="BE130" s="210"/>
      <c r="BF130" s="210"/>
      <c r="BG130" s="211"/>
      <c r="BH130" s="17"/>
      <c r="BI130" s="17"/>
      <c r="BJ130" s="17"/>
      <c r="BK130" s="17"/>
      <c r="BL130" s="16"/>
      <c r="BM130" s="16"/>
      <c r="BN130" s="16"/>
      <c r="BO130" s="16"/>
      <c r="BP130" s="17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7"/>
      <c r="CJ130" s="16"/>
    </row>
    <row r="131" spans="1:88" s="13" customFormat="1" ht="30.75" customHeight="1" x14ac:dyDescent="0.2">
      <c r="A131" s="66"/>
      <c r="B131" s="33" t="s">
        <v>29</v>
      </c>
      <c r="C131" s="33" t="s">
        <v>146</v>
      </c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208"/>
      <c r="T131" s="119"/>
      <c r="U131" s="91">
        <v>0</v>
      </c>
      <c r="V131" s="91">
        <v>0</v>
      </c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119"/>
      <c r="AT131" s="111"/>
      <c r="AU131" s="91">
        <v>0</v>
      </c>
      <c r="AV131" s="91">
        <v>0</v>
      </c>
      <c r="AW131" s="91">
        <v>0</v>
      </c>
      <c r="AX131" s="91">
        <v>0</v>
      </c>
      <c r="AY131" s="91">
        <v>0</v>
      </c>
      <c r="AZ131" s="91">
        <v>0</v>
      </c>
      <c r="BA131" s="91">
        <v>0</v>
      </c>
      <c r="BB131" s="91">
        <v>0</v>
      </c>
      <c r="BC131" s="91">
        <v>0</v>
      </c>
      <c r="BD131" s="212"/>
      <c r="BE131" s="213"/>
      <c r="BF131" s="213"/>
      <c r="BG131" s="214"/>
      <c r="BH131" s="12"/>
    </row>
    <row r="132" spans="1:88" s="13" customFormat="1" ht="80.25" customHeight="1" x14ac:dyDescent="0.2">
      <c r="A132" s="69"/>
      <c r="B132" s="86" t="s">
        <v>30</v>
      </c>
      <c r="C132" s="86" t="s">
        <v>122</v>
      </c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21"/>
      <c r="U132" s="91">
        <v>0</v>
      </c>
      <c r="V132" s="91">
        <v>0</v>
      </c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 t="s">
        <v>60</v>
      </c>
      <c r="AH132" s="103"/>
      <c r="AI132" s="103"/>
      <c r="AJ132" s="103"/>
      <c r="AK132" s="103"/>
      <c r="AL132" s="103"/>
      <c r="AM132" s="103"/>
      <c r="AN132" s="103"/>
      <c r="AO132" s="122" t="s">
        <v>44</v>
      </c>
      <c r="AP132" s="103"/>
      <c r="AQ132" s="103"/>
      <c r="AR132" s="103"/>
      <c r="AS132" s="120" t="s">
        <v>144</v>
      </c>
      <c r="AT132" s="76"/>
      <c r="AU132" s="91">
        <v>0</v>
      </c>
      <c r="AV132" s="91">
        <v>0</v>
      </c>
      <c r="AW132" s="91">
        <v>0</v>
      </c>
      <c r="AX132" s="91">
        <v>0</v>
      </c>
      <c r="AY132" s="91">
        <v>0</v>
      </c>
      <c r="AZ132" s="91">
        <v>0</v>
      </c>
      <c r="BA132" s="91">
        <v>0</v>
      </c>
      <c r="BB132" s="91">
        <v>0</v>
      </c>
      <c r="BC132" s="91">
        <v>0</v>
      </c>
      <c r="BD132" s="180" t="s">
        <v>63</v>
      </c>
      <c r="BE132" s="180"/>
      <c r="BF132" s="180"/>
      <c r="BG132" s="180"/>
      <c r="BH132" s="12"/>
    </row>
    <row r="133" spans="1:88" s="13" customFormat="1" ht="18.75" customHeight="1" x14ac:dyDescent="0.2">
      <c r="A133" s="69"/>
      <c r="B133" s="74"/>
      <c r="C133" s="114" t="s">
        <v>61</v>
      </c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21"/>
      <c r="U133" s="91"/>
      <c r="V133" s="91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109"/>
      <c r="AP133" s="77"/>
      <c r="AQ133" s="77"/>
      <c r="AR133" s="77"/>
      <c r="AS133" s="120"/>
      <c r="AT133" s="76"/>
      <c r="AU133" s="91"/>
      <c r="AV133" s="91"/>
      <c r="AW133" s="91"/>
      <c r="AX133" s="91"/>
      <c r="AY133" s="91"/>
      <c r="AZ133" s="91"/>
      <c r="BA133" s="91"/>
      <c r="BB133" s="91"/>
      <c r="BC133" s="91"/>
      <c r="BD133" s="195" t="s">
        <v>60</v>
      </c>
      <c r="BE133" s="196"/>
      <c r="BF133" s="196"/>
      <c r="BG133" s="215"/>
      <c r="BH133" s="12"/>
    </row>
    <row r="134" spans="1:88" s="13" customFormat="1" ht="41.25" customHeight="1" x14ac:dyDescent="0.2">
      <c r="A134" s="69"/>
      <c r="B134" s="114" t="s">
        <v>123</v>
      </c>
      <c r="C134" s="114" t="s">
        <v>124</v>
      </c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21"/>
      <c r="U134" s="91"/>
      <c r="V134" s="91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 t="s">
        <v>43</v>
      </c>
      <c r="AH134" s="108"/>
      <c r="AI134" s="108"/>
      <c r="AJ134" s="108"/>
      <c r="AK134" s="108"/>
      <c r="AL134" s="108"/>
      <c r="AM134" s="108"/>
      <c r="AN134" s="108"/>
      <c r="AO134" s="108"/>
      <c r="AP134" s="108"/>
      <c r="AQ134" s="108"/>
      <c r="AR134" s="108"/>
      <c r="AS134" s="119"/>
      <c r="AT134" s="111"/>
      <c r="AU134" s="91"/>
      <c r="AV134" s="91"/>
      <c r="AW134" s="91"/>
      <c r="AX134" s="91"/>
      <c r="AY134" s="91"/>
      <c r="AZ134" s="91"/>
      <c r="BA134" s="91"/>
      <c r="BB134" s="91"/>
      <c r="BC134" s="91"/>
      <c r="BD134" s="195" t="s">
        <v>60</v>
      </c>
      <c r="BE134" s="196"/>
      <c r="BF134" s="196"/>
      <c r="BG134" s="215"/>
      <c r="BH134" s="12"/>
    </row>
    <row r="135" spans="1:88" s="13" customFormat="1" ht="29.25" customHeight="1" x14ac:dyDescent="0.2">
      <c r="A135" s="69"/>
      <c r="B135" s="32" t="s">
        <v>125</v>
      </c>
      <c r="C135" s="32" t="s">
        <v>126</v>
      </c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21"/>
      <c r="U135" s="91"/>
      <c r="V135" s="91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8"/>
      <c r="AP135" s="108"/>
      <c r="AQ135" s="108"/>
      <c r="AR135" s="108"/>
      <c r="AS135" s="119" t="s">
        <v>42</v>
      </c>
      <c r="AT135" s="111" t="s">
        <v>49</v>
      </c>
      <c r="AU135" s="91"/>
      <c r="AV135" s="91"/>
      <c r="AW135" s="91"/>
      <c r="AX135" s="91"/>
      <c r="AY135" s="91"/>
      <c r="AZ135" s="91"/>
      <c r="BA135" s="91"/>
      <c r="BB135" s="91"/>
      <c r="BC135" s="91"/>
      <c r="BD135" s="195" t="s">
        <v>44</v>
      </c>
      <c r="BE135" s="196"/>
      <c r="BF135" s="196"/>
      <c r="BG135" s="215"/>
      <c r="BH135" s="12"/>
    </row>
    <row r="136" spans="1:88" s="13" customFormat="1" ht="21.75" customHeight="1" x14ac:dyDescent="0.2">
      <c r="A136" s="69"/>
      <c r="B136" s="33" t="s">
        <v>62</v>
      </c>
      <c r="C136" s="33" t="s">
        <v>21</v>
      </c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6" t="s">
        <v>49</v>
      </c>
      <c r="T136" s="118"/>
      <c r="U136" s="91"/>
      <c r="V136" s="91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216" t="s">
        <v>42</v>
      </c>
      <c r="AP136" s="117"/>
      <c r="AQ136" s="117"/>
      <c r="AR136" s="117"/>
      <c r="AS136" s="119"/>
      <c r="AT136" s="111"/>
      <c r="AU136" s="91"/>
      <c r="AV136" s="91"/>
      <c r="AW136" s="91"/>
      <c r="AX136" s="91"/>
      <c r="AY136" s="91"/>
      <c r="AZ136" s="91"/>
      <c r="BA136" s="91"/>
      <c r="BB136" s="91"/>
      <c r="BC136" s="91"/>
      <c r="BD136" s="209" t="s">
        <v>147</v>
      </c>
      <c r="BE136" s="210"/>
      <c r="BF136" s="210"/>
      <c r="BG136" s="211"/>
      <c r="BH136" s="12"/>
    </row>
    <row r="137" spans="1:88" s="13" customFormat="1" ht="32.25" customHeight="1" x14ac:dyDescent="0.2">
      <c r="A137" s="69"/>
      <c r="B137" s="33" t="s">
        <v>29</v>
      </c>
      <c r="C137" s="33" t="s">
        <v>146</v>
      </c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119"/>
      <c r="U137" s="91">
        <v>0</v>
      </c>
      <c r="V137" s="91">
        <v>0</v>
      </c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217"/>
      <c r="AP137" s="33"/>
      <c r="AQ137" s="33"/>
      <c r="AR137" s="33"/>
      <c r="AS137" s="119"/>
      <c r="AT137" s="111"/>
      <c r="AU137" s="91">
        <v>0</v>
      </c>
      <c r="AV137" s="91">
        <v>0</v>
      </c>
      <c r="AW137" s="91">
        <v>0</v>
      </c>
      <c r="AX137" s="91">
        <v>0</v>
      </c>
      <c r="AY137" s="91">
        <v>0</v>
      </c>
      <c r="AZ137" s="91">
        <v>0</v>
      </c>
      <c r="BA137" s="91">
        <v>0</v>
      </c>
      <c r="BB137" s="91">
        <v>0</v>
      </c>
      <c r="BC137" s="91">
        <v>0</v>
      </c>
      <c r="BD137" s="212"/>
      <c r="BE137" s="213"/>
      <c r="BF137" s="213"/>
      <c r="BG137" s="214"/>
      <c r="BH137" s="12"/>
    </row>
    <row r="138" spans="1:88" s="13" customFormat="1" ht="96.75" customHeight="1" x14ac:dyDescent="0.2">
      <c r="A138" s="66"/>
      <c r="B138" s="86" t="s">
        <v>129</v>
      </c>
      <c r="C138" s="86" t="s">
        <v>130</v>
      </c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120" t="s">
        <v>49</v>
      </c>
      <c r="U138" s="91">
        <v>0</v>
      </c>
      <c r="V138" s="91">
        <v>0</v>
      </c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 t="s">
        <v>60</v>
      </c>
      <c r="AM138" s="86"/>
      <c r="AN138" s="86"/>
      <c r="AO138" s="86"/>
      <c r="AP138" s="86"/>
      <c r="AQ138" s="86"/>
      <c r="AR138" s="86" t="s">
        <v>44</v>
      </c>
      <c r="AS138" s="118" t="s">
        <v>60</v>
      </c>
      <c r="AT138" s="70"/>
      <c r="AU138" s="91">
        <v>0</v>
      </c>
      <c r="AV138" s="91">
        <v>0</v>
      </c>
      <c r="AW138" s="91">
        <v>0</v>
      </c>
      <c r="AX138" s="91">
        <v>0</v>
      </c>
      <c r="AY138" s="91">
        <v>0</v>
      </c>
      <c r="AZ138" s="91">
        <v>0</v>
      </c>
      <c r="BA138" s="91">
        <v>0</v>
      </c>
      <c r="BB138" s="91">
        <v>0</v>
      </c>
      <c r="BC138" s="91">
        <v>0</v>
      </c>
      <c r="BD138" s="143" t="s">
        <v>150</v>
      </c>
      <c r="BE138" s="143"/>
      <c r="BF138" s="143"/>
      <c r="BG138" s="143"/>
      <c r="BH138" s="12"/>
    </row>
    <row r="139" spans="1:88" s="13" customFormat="1" ht="18" customHeight="1" x14ac:dyDescent="0.2">
      <c r="A139" s="66"/>
      <c r="B139" s="32" t="s">
        <v>49</v>
      </c>
      <c r="C139" s="114" t="s">
        <v>61</v>
      </c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119"/>
      <c r="U139" s="91">
        <v>0</v>
      </c>
      <c r="V139" s="91">
        <v>0</v>
      </c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119" t="s">
        <v>43</v>
      </c>
      <c r="AT139" s="111"/>
      <c r="AU139" s="91">
        <v>0</v>
      </c>
      <c r="AV139" s="91">
        <v>0</v>
      </c>
      <c r="AW139" s="91">
        <v>0</v>
      </c>
      <c r="AX139" s="91">
        <v>0</v>
      </c>
      <c r="AY139" s="91">
        <v>0</v>
      </c>
      <c r="AZ139" s="91">
        <v>0</v>
      </c>
      <c r="BA139" s="91">
        <v>0</v>
      </c>
      <c r="BB139" s="91">
        <v>0</v>
      </c>
      <c r="BC139" s="91">
        <v>0</v>
      </c>
      <c r="BD139" s="176" t="s">
        <v>60</v>
      </c>
      <c r="BE139" s="177"/>
      <c r="BF139" s="177"/>
      <c r="BG139" s="178"/>
      <c r="BH139" s="12"/>
    </row>
    <row r="140" spans="1:88" s="13" customFormat="1" ht="94.5" customHeight="1" x14ac:dyDescent="0.2">
      <c r="A140" s="66"/>
      <c r="B140" s="32" t="s">
        <v>131</v>
      </c>
      <c r="C140" s="32" t="s">
        <v>130</v>
      </c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119"/>
      <c r="U140" s="91"/>
      <c r="V140" s="91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 t="s">
        <v>43</v>
      </c>
      <c r="AM140" s="65"/>
      <c r="AN140" s="65"/>
      <c r="AO140" s="65"/>
      <c r="AP140" s="65"/>
      <c r="AQ140" s="65"/>
      <c r="AR140" s="65"/>
      <c r="AS140" s="119"/>
      <c r="AT140" s="111"/>
      <c r="AU140" s="91"/>
      <c r="AV140" s="91"/>
      <c r="AW140" s="91"/>
      <c r="AX140" s="91"/>
      <c r="AY140" s="91"/>
      <c r="AZ140" s="91"/>
      <c r="BA140" s="91"/>
      <c r="BB140" s="91"/>
      <c r="BC140" s="91"/>
      <c r="BD140" s="176" t="s">
        <v>60</v>
      </c>
      <c r="BE140" s="177"/>
      <c r="BF140" s="177"/>
      <c r="BG140" s="178"/>
      <c r="BH140" s="12"/>
    </row>
    <row r="141" spans="1:88" s="13" customFormat="1" ht="18" customHeight="1" x14ac:dyDescent="0.2">
      <c r="A141" s="66"/>
      <c r="B141" s="33" t="s">
        <v>132</v>
      </c>
      <c r="C141" s="33" t="s">
        <v>21</v>
      </c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119"/>
      <c r="U141" s="91"/>
      <c r="V141" s="91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199" t="s">
        <v>42</v>
      </c>
      <c r="AS141" s="119"/>
      <c r="AT141" s="111"/>
      <c r="AU141" s="91"/>
      <c r="AV141" s="91"/>
      <c r="AW141" s="91"/>
      <c r="AX141" s="91"/>
      <c r="AY141" s="91"/>
      <c r="AZ141" s="91"/>
      <c r="BA141" s="91"/>
      <c r="BB141" s="91"/>
      <c r="BC141" s="91"/>
      <c r="BD141" s="201" t="s">
        <v>44</v>
      </c>
      <c r="BE141" s="202"/>
      <c r="BF141" s="202"/>
      <c r="BG141" s="203"/>
      <c r="BH141" s="12"/>
    </row>
    <row r="142" spans="1:88" s="13" customFormat="1" ht="30" customHeight="1" x14ac:dyDescent="0.2">
      <c r="A142" s="66"/>
      <c r="B142" s="33" t="s">
        <v>133</v>
      </c>
      <c r="C142" s="33" t="s">
        <v>146</v>
      </c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119"/>
      <c r="U142" s="91">
        <v>0</v>
      </c>
      <c r="V142" s="91">
        <v>0</v>
      </c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200"/>
      <c r="AS142" s="119"/>
      <c r="AT142" s="111"/>
      <c r="AU142" s="91">
        <v>0</v>
      </c>
      <c r="AV142" s="91">
        <v>0</v>
      </c>
      <c r="AW142" s="91">
        <v>0</v>
      </c>
      <c r="AX142" s="91">
        <v>0</v>
      </c>
      <c r="AY142" s="91">
        <v>0</v>
      </c>
      <c r="AZ142" s="91">
        <v>0</v>
      </c>
      <c r="BA142" s="91">
        <v>0</v>
      </c>
      <c r="BB142" s="91">
        <v>0</v>
      </c>
      <c r="BC142" s="91">
        <v>0</v>
      </c>
      <c r="BD142" s="204"/>
      <c r="BE142" s="205"/>
      <c r="BF142" s="205"/>
      <c r="BG142" s="206"/>
      <c r="BH142" s="12"/>
    </row>
    <row r="143" spans="1:88" s="13" customFormat="1" ht="28.5" customHeight="1" x14ac:dyDescent="0.2">
      <c r="A143" s="66"/>
      <c r="B143" s="77" t="s">
        <v>134</v>
      </c>
      <c r="C143" s="109" t="s">
        <v>148</v>
      </c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119" t="s">
        <v>59</v>
      </c>
      <c r="U143" s="91">
        <v>0</v>
      </c>
      <c r="V143" s="91">
        <v>0</v>
      </c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119"/>
      <c r="AT143" s="111"/>
      <c r="AU143" s="91">
        <v>0</v>
      </c>
      <c r="AV143" s="91">
        <v>0</v>
      </c>
      <c r="AW143" s="91">
        <v>0</v>
      </c>
      <c r="AX143" s="91">
        <v>0</v>
      </c>
      <c r="AY143" s="91">
        <v>0</v>
      </c>
      <c r="AZ143" s="91">
        <v>0</v>
      </c>
      <c r="BA143" s="91">
        <v>0</v>
      </c>
      <c r="BB143" s="91">
        <v>0</v>
      </c>
      <c r="BC143" s="91">
        <v>0</v>
      </c>
      <c r="BD143" s="179" t="s">
        <v>49</v>
      </c>
      <c r="BE143" s="179"/>
      <c r="BF143" s="179"/>
      <c r="BG143" s="179"/>
      <c r="BH143" s="12"/>
    </row>
    <row r="144" spans="1:88" s="13" customFormat="1" ht="93" customHeight="1" x14ac:dyDescent="0.2">
      <c r="A144" s="63"/>
      <c r="B144" s="168" t="s">
        <v>41</v>
      </c>
      <c r="C144" s="168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 t="s">
        <v>139</v>
      </c>
      <c r="R144" s="71" t="s">
        <v>153</v>
      </c>
      <c r="S144" s="71" t="s">
        <v>44</v>
      </c>
      <c r="T144" s="120" t="s">
        <v>156</v>
      </c>
      <c r="U144" s="91">
        <v>0</v>
      </c>
      <c r="V144" s="91">
        <v>0</v>
      </c>
      <c r="W144" s="72"/>
      <c r="X144" s="72"/>
      <c r="Y144" s="72"/>
      <c r="Z144" s="72"/>
      <c r="AA144" s="72"/>
      <c r="AB144" s="72" t="s">
        <v>154</v>
      </c>
      <c r="AC144" s="72"/>
      <c r="AD144" s="72"/>
      <c r="AE144" s="72"/>
      <c r="AF144" s="71"/>
      <c r="AG144" s="71" t="s">
        <v>60</v>
      </c>
      <c r="AH144" s="71" t="s">
        <v>139</v>
      </c>
      <c r="AI144" s="71" t="s">
        <v>44</v>
      </c>
      <c r="AJ144" s="71"/>
      <c r="AK144" s="71" t="s">
        <v>155</v>
      </c>
      <c r="AL144" s="71" t="s">
        <v>150</v>
      </c>
      <c r="AM144" s="71" t="s">
        <v>139</v>
      </c>
      <c r="AN144" s="71"/>
      <c r="AO144" s="71" t="s">
        <v>44</v>
      </c>
      <c r="AP144" s="71"/>
      <c r="AQ144" s="71"/>
      <c r="AR144" s="71" t="s">
        <v>44</v>
      </c>
      <c r="AS144" s="120" t="s">
        <v>150</v>
      </c>
      <c r="AT144" s="70" t="s">
        <v>134</v>
      </c>
      <c r="AU144" s="91">
        <v>0</v>
      </c>
      <c r="AV144" s="91">
        <v>0</v>
      </c>
      <c r="AW144" s="91">
        <v>0</v>
      </c>
      <c r="AX144" s="91">
        <v>0</v>
      </c>
      <c r="AY144" s="91">
        <v>0</v>
      </c>
      <c r="AZ144" s="91">
        <v>0</v>
      </c>
      <c r="BA144" s="91">
        <v>0</v>
      </c>
      <c r="BB144" s="91">
        <v>0</v>
      </c>
      <c r="BC144" s="91">
        <v>0</v>
      </c>
      <c r="BD144" s="168" t="s">
        <v>152</v>
      </c>
      <c r="BE144" s="168"/>
      <c r="BF144" s="168"/>
      <c r="BG144" s="168"/>
      <c r="BH144" s="12"/>
    </row>
    <row r="145" spans="1:60" s="13" customFormat="1" ht="29.25" customHeight="1" x14ac:dyDescent="0.2">
      <c r="A145" s="110"/>
      <c r="B145" s="167"/>
      <c r="C145" s="167"/>
      <c r="D145" s="55"/>
      <c r="E145" s="55"/>
      <c r="F145" s="55"/>
      <c r="G145" s="56"/>
      <c r="H145" s="55"/>
      <c r="I145" s="171" t="s">
        <v>64</v>
      </c>
      <c r="J145" s="171"/>
      <c r="K145" s="171"/>
      <c r="L145" s="171"/>
      <c r="M145" s="171"/>
      <c r="N145" s="171"/>
      <c r="O145" s="58"/>
      <c r="P145" s="110"/>
      <c r="Q145" s="59"/>
      <c r="R145" s="59"/>
      <c r="S145" s="59"/>
      <c r="T145" s="60"/>
      <c r="U145" s="59"/>
      <c r="V145" s="59"/>
      <c r="W145" s="59"/>
      <c r="X145" s="59"/>
      <c r="Y145" s="60"/>
      <c r="Z145" s="59"/>
      <c r="AA145" s="59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12"/>
    </row>
    <row r="146" spans="1:60" s="13" customFormat="1" ht="18.75" customHeight="1" x14ac:dyDescent="0.2">
      <c r="A146" s="110"/>
      <c r="B146" s="167"/>
      <c r="C146" s="167"/>
      <c r="D146" s="61"/>
      <c r="E146" s="61"/>
      <c r="F146" s="61"/>
      <c r="G146" s="61"/>
      <c r="H146" s="57"/>
      <c r="I146" s="58"/>
      <c r="J146" s="58"/>
      <c r="K146" s="58"/>
      <c r="L146" s="58"/>
      <c r="M146" s="169" t="s">
        <v>149</v>
      </c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  <c r="AA146" s="170"/>
      <c r="AB146" s="170"/>
      <c r="AC146" s="170"/>
      <c r="AD146" s="170"/>
      <c r="AE146" s="170"/>
      <c r="AF146" s="170"/>
      <c r="AG146" s="170"/>
      <c r="AH146" s="170"/>
      <c r="AI146" s="170"/>
      <c r="AJ146" s="170"/>
      <c r="AK146" s="170"/>
      <c r="AL146" s="170"/>
      <c r="AM146" s="170"/>
      <c r="AN146" s="170"/>
      <c r="AO146" s="170"/>
      <c r="AP146" s="170"/>
      <c r="AQ146" s="170"/>
      <c r="AR146" s="170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  <c r="BF146" s="61"/>
      <c r="BG146" s="61"/>
      <c r="BH146" s="12"/>
    </row>
    <row r="147" spans="1:60" s="13" customFormat="1" ht="18.75" customHeight="1" x14ac:dyDescent="0.2">
      <c r="A147" s="110"/>
      <c r="B147" s="167"/>
      <c r="C147" s="167"/>
      <c r="D147" s="61"/>
      <c r="E147" s="61"/>
      <c r="F147" s="61"/>
      <c r="G147" s="61"/>
      <c r="H147"/>
      <c r="I147"/>
      <c r="J147"/>
      <c r="K147"/>
      <c r="L147"/>
      <c r="M147" s="170"/>
      <c r="N147" s="170"/>
      <c r="O147" s="170"/>
      <c r="P147" s="170"/>
      <c r="Q147" s="170"/>
      <c r="R147" s="170"/>
      <c r="S147" s="170"/>
      <c r="T147" s="170"/>
      <c r="U147" s="170"/>
      <c r="V147" s="170"/>
      <c r="W147" s="170"/>
      <c r="X147" s="170"/>
      <c r="Y147" s="170"/>
      <c r="Z147" s="170"/>
      <c r="AA147" s="170"/>
      <c r="AB147" s="170"/>
      <c r="AC147" s="170"/>
      <c r="AD147" s="170"/>
      <c r="AE147" s="170"/>
      <c r="AF147" s="170"/>
      <c r="AG147" s="170"/>
      <c r="AH147" s="170"/>
      <c r="AI147" s="170"/>
      <c r="AJ147" s="170"/>
      <c r="AK147" s="170"/>
      <c r="AL147" s="170"/>
      <c r="AM147" s="170"/>
      <c r="AN147" s="170"/>
      <c r="AO147" s="170"/>
      <c r="AP147" s="170"/>
      <c r="AQ147" s="170"/>
      <c r="AR147" s="170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12"/>
    </row>
    <row r="148" spans="1:60" s="13" customFormat="1" ht="18.75" customHeight="1" x14ac:dyDescent="0.2">
      <c r="A148" s="62"/>
      <c r="B148" s="167"/>
      <c r="C148" s="167"/>
      <c r="D148" s="61"/>
      <c r="E148" s="61"/>
      <c r="F148" s="61"/>
      <c r="G148" s="61"/>
      <c r="H148" s="58"/>
      <c r="I148" s="58"/>
      <c r="J148" s="58"/>
      <c r="K148" s="58"/>
      <c r="L148" s="58"/>
      <c r="M148" s="170"/>
      <c r="N148" s="170"/>
      <c r="O148" s="170"/>
      <c r="P148" s="170"/>
      <c r="Q148" s="170"/>
      <c r="R148" s="170"/>
      <c r="S148" s="170"/>
      <c r="T148" s="170"/>
      <c r="U148" s="170"/>
      <c r="V148" s="170"/>
      <c r="W148" s="170"/>
      <c r="X148" s="170"/>
      <c r="Y148" s="170"/>
      <c r="Z148" s="170"/>
      <c r="AA148" s="170"/>
      <c r="AB148" s="170"/>
      <c r="AC148" s="170"/>
      <c r="AD148" s="170"/>
      <c r="AE148" s="170"/>
      <c r="AF148" s="170"/>
      <c r="AG148" s="170"/>
      <c r="AH148" s="170"/>
      <c r="AI148" s="170"/>
      <c r="AJ148" s="170"/>
      <c r="AK148" s="170"/>
      <c r="AL148" s="170"/>
      <c r="AM148" s="170"/>
      <c r="AN148" s="170"/>
      <c r="AO148" s="170"/>
      <c r="AP148" s="170"/>
      <c r="AQ148" s="170"/>
      <c r="AR148" s="170"/>
      <c r="AS148" s="61"/>
      <c r="AT148" s="61"/>
      <c r="AU148" s="110"/>
      <c r="AV148" s="110"/>
      <c r="AW148" s="110"/>
      <c r="AX148" s="110"/>
      <c r="AY148" s="110"/>
      <c r="AZ148" s="110"/>
      <c r="BA148" s="110"/>
      <c r="BB148" s="110"/>
      <c r="BC148" s="110"/>
      <c r="BD148" s="110"/>
      <c r="BE148" s="110"/>
      <c r="BF148" s="110"/>
      <c r="BG148" s="61"/>
      <c r="BH148" s="12"/>
    </row>
    <row r="149" spans="1:60" s="13" customFormat="1" ht="18.7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12"/>
    </row>
    <row r="150" spans="1:60" s="13" customFormat="1" ht="18.75" customHeight="1" x14ac:dyDescent="0.2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12"/>
    </row>
    <row r="151" spans="1:60" s="13" customFormat="1" ht="41.25" customHeight="1" x14ac:dyDescent="0.2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12"/>
      <c r="BH151" s="12"/>
    </row>
    <row r="152" spans="1:60" s="13" customFormat="1" ht="41.25" customHeight="1" x14ac:dyDescent="0.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12"/>
      <c r="BH152" s="12"/>
    </row>
    <row r="153" spans="1:60" s="13" customFormat="1" ht="41.25" customHeight="1" x14ac:dyDescent="0.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12"/>
      <c r="BH153" s="12"/>
    </row>
    <row r="154" spans="1:60" s="13" customFormat="1" ht="41.25" customHeight="1" x14ac:dyDescent="0.2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12"/>
      <c r="BH154" s="12"/>
    </row>
    <row r="155" spans="1:60" s="13" customFormat="1" ht="41.25" customHeight="1" x14ac:dyDescent="0.2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12"/>
      <c r="BH155" s="12"/>
    </row>
    <row r="156" spans="1:60" s="13" customFormat="1" ht="41.25" customHeight="1" x14ac:dyDescent="0.2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12"/>
      <c r="BH156" s="12"/>
    </row>
    <row r="157" spans="1:60" s="13" customFormat="1" ht="41.25" customHeight="1" x14ac:dyDescent="0.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12"/>
      <c r="BH157" s="12"/>
    </row>
    <row r="158" spans="1:60" s="13" customFormat="1" ht="41.25" customHeight="1" x14ac:dyDescent="0.2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12"/>
      <c r="BH158" s="12"/>
    </row>
    <row r="159" spans="1:60" s="13" customFormat="1" ht="41.25" customHeight="1" x14ac:dyDescent="0.2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12"/>
      <c r="BH159" s="12"/>
    </row>
    <row r="160" spans="1:60" s="13" customFormat="1" ht="41.25" customHeight="1" x14ac:dyDescent="0.2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12"/>
      <c r="BH160" s="12"/>
    </row>
    <row r="161" spans="1:60" s="13" customFormat="1" ht="41.25" customHeight="1" x14ac:dyDescent="0.2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12"/>
      <c r="BH161" s="12"/>
    </row>
    <row r="162" spans="1:60" s="13" customFormat="1" ht="41.25" customHeight="1" x14ac:dyDescent="0.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12"/>
      <c r="BH162" s="12"/>
    </row>
    <row r="163" spans="1:60" s="13" customFormat="1" ht="41.25" customHeight="1" x14ac:dyDescent="0.2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12"/>
      <c r="BH163" s="12"/>
    </row>
    <row r="164" spans="1:60" s="13" customFormat="1" ht="41.25" customHeight="1" x14ac:dyDescent="0.2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12"/>
      <c r="BH164" s="12"/>
    </row>
    <row r="165" spans="1:60" s="13" customFormat="1" ht="41.25" customHeight="1" x14ac:dyDescent="0.2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12"/>
      <c r="BH165" s="12"/>
    </row>
    <row r="166" spans="1:60" s="13" customFormat="1" ht="41.25" customHeight="1" x14ac:dyDescent="0.2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12"/>
      <c r="BH166" s="12"/>
    </row>
    <row r="167" spans="1:60" s="13" customFormat="1" ht="41.25" customHeight="1" x14ac:dyDescent="0.2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12"/>
      <c r="BH167" s="12"/>
    </row>
    <row r="168" spans="1:60" s="13" customFormat="1" ht="41.25" customHeight="1" x14ac:dyDescent="0.2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12"/>
      <c r="BH168" s="12"/>
    </row>
    <row r="169" spans="1:60" s="13" customFormat="1" ht="41.25" customHeight="1" x14ac:dyDescent="0.2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12"/>
      <c r="BH169" s="12"/>
    </row>
    <row r="170" spans="1:60" s="13" customFormat="1" ht="41.25" customHeight="1" x14ac:dyDescent="0.2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12"/>
      <c r="BH170" s="12"/>
    </row>
    <row r="171" spans="1:60" s="13" customFormat="1" ht="41.25" customHeight="1" x14ac:dyDescent="0.2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12"/>
      <c r="BH171" s="12"/>
    </row>
    <row r="172" spans="1:60" s="13" customFormat="1" ht="41.25" customHeight="1" x14ac:dyDescent="0.2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12"/>
      <c r="BH172" s="12"/>
    </row>
    <row r="173" spans="1:60" s="13" customFormat="1" ht="41.25" customHeight="1" x14ac:dyDescent="0.2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12"/>
      <c r="BH173" s="12"/>
    </row>
    <row r="174" spans="1:60" s="13" customFormat="1" ht="41.25" customHeight="1" x14ac:dyDescent="0.2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12"/>
      <c r="BH174" s="12"/>
    </row>
    <row r="175" spans="1:60" s="13" customFormat="1" ht="41.25" customHeight="1" x14ac:dyDescent="0.2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12"/>
      <c r="BH175" s="12"/>
    </row>
    <row r="176" spans="1:60" s="13" customFormat="1" ht="41.25" customHeight="1" x14ac:dyDescent="0.2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12"/>
      <c r="BH176" s="12"/>
    </row>
    <row r="177" spans="1:60" s="13" customFormat="1" ht="41.25" customHeight="1" x14ac:dyDescent="0.2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12"/>
      <c r="BH177" s="12"/>
    </row>
    <row r="178" spans="1:60" s="13" customFormat="1" ht="41.25" customHeight="1" x14ac:dyDescent="0.2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12"/>
      <c r="BH178" s="12"/>
    </row>
    <row r="179" spans="1:60" s="13" customFormat="1" ht="41.25" customHeight="1" x14ac:dyDescent="0.2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12"/>
      <c r="BH179" s="12"/>
    </row>
    <row r="180" spans="1:60" s="13" customFormat="1" ht="41.25" customHeight="1" x14ac:dyDescent="0.2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12"/>
      <c r="BH180" s="12"/>
    </row>
    <row r="181" spans="1:60" s="13" customFormat="1" ht="41.25" customHeight="1" x14ac:dyDescent="0.2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12"/>
      <c r="BH181" s="12"/>
    </row>
    <row r="182" spans="1:60" s="13" customFormat="1" ht="41.25" customHeight="1" x14ac:dyDescent="0.2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12"/>
      <c r="BH182" s="12"/>
    </row>
    <row r="183" spans="1:60" s="13" customFormat="1" ht="41.25" customHeight="1" x14ac:dyDescent="0.2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12"/>
      <c r="BH183" s="12"/>
    </row>
    <row r="184" spans="1:60" s="13" customFormat="1" ht="41.25" customHeight="1" x14ac:dyDescent="0.2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12"/>
      <c r="BH184" s="12"/>
    </row>
    <row r="185" spans="1:60" s="13" customFormat="1" ht="41.25" customHeight="1" x14ac:dyDescent="0.2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12"/>
      <c r="BH185" s="12"/>
    </row>
    <row r="186" spans="1:60" s="13" customFormat="1" ht="41.25" customHeight="1" x14ac:dyDescent="0.2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12"/>
      <c r="BH186" s="12"/>
    </row>
    <row r="187" spans="1:60" s="13" customFormat="1" ht="41.25" customHeight="1" x14ac:dyDescent="0.2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12"/>
      <c r="BH187" s="12"/>
    </row>
    <row r="188" spans="1:60" s="13" customFormat="1" ht="41.25" customHeight="1" x14ac:dyDescent="0.2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12"/>
      <c r="BH188" s="12"/>
    </row>
    <row r="189" spans="1:60" s="13" customFormat="1" ht="41.25" customHeight="1" x14ac:dyDescent="0.2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12"/>
      <c r="BH189" s="12"/>
    </row>
    <row r="190" spans="1:60" s="13" customFormat="1" ht="41.25" customHeight="1" x14ac:dyDescent="0.2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12"/>
      <c r="BH190" s="12"/>
    </row>
    <row r="191" spans="1:60" s="13" customFormat="1" ht="41.25" customHeight="1" x14ac:dyDescent="0.2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12"/>
      <c r="BH191" s="12"/>
    </row>
    <row r="192" spans="1:60" s="13" customFormat="1" ht="41.25" customHeight="1" x14ac:dyDescent="0.2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12"/>
      <c r="BH192" s="12"/>
    </row>
    <row r="193" spans="1:60" s="13" customFormat="1" ht="41.2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</row>
    <row r="194" spans="1:60" s="13" customFormat="1" ht="41.2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</row>
    <row r="195" spans="1:60" s="13" customFormat="1" ht="41.2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</row>
    <row r="196" spans="1:60" s="13" customFormat="1" ht="41.2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</row>
    <row r="197" spans="1:60" s="13" customFormat="1" ht="41.2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</row>
    <row r="198" spans="1:60" s="13" customFormat="1" ht="41.2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</row>
    <row r="199" spans="1:60" s="13" customFormat="1" ht="41.2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</row>
    <row r="200" spans="1:60" s="13" customFormat="1" ht="41.2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</row>
    <row r="201" spans="1:60" s="13" customFormat="1" ht="41.2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</row>
    <row r="202" spans="1:60" s="13" customFormat="1" ht="41.2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</row>
    <row r="203" spans="1:60" s="13" customFormat="1" ht="41.2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</row>
    <row r="204" spans="1:60" s="13" customFormat="1" ht="41.2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</row>
    <row r="205" spans="1:60" s="13" customFormat="1" ht="41.2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</row>
    <row r="206" spans="1:60" s="13" customFormat="1" ht="41.2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</row>
    <row r="207" spans="1:60" s="13" customFormat="1" ht="41.2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</row>
    <row r="208" spans="1:60" s="13" customFormat="1" ht="41.2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</row>
    <row r="209" spans="1:60" s="13" customFormat="1" ht="41.2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</row>
    <row r="210" spans="1:60" s="13" customFormat="1" ht="41.2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</row>
    <row r="211" spans="1:60" s="13" customFormat="1" ht="41.2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</row>
    <row r="212" spans="1:60" s="13" customFormat="1" ht="41.2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</row>
    <row r="213" spans="1:60" s="13" customFormat="1" ht="41.2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</row>
    <row r="214" spans="1:60" s="13" customFormat="1" ht="41.2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</row>
    <row r="215" spans="1:60" s="13" customFormat="1" ht="41.2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</row>
    <row r="216" spans="1:60" s="13" customFormat="1" ht="41.2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</row>
    <row r="217" spans="1:60" s="13" customFormat="1" ht="41.2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</row>
    <row r="218" spans="1:60" s="13" customFormat="1" ht="41.2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</row>
    <row r="219" spans="1:60" s="13" customFormat="1" ht="41.2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</row>
    <row r="220" spans="1:60" s="13" customFormat="1" ht="41.2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</row>
    <row r="221" spans="1:60" s="13" customFormat="1" ht="41.2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</row>
    <row r="222" spans="1:60" s="13" customFormat="1" ht="41.2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</row>
    <row r="223" spans="1:60" s="13" customFormat="1" ht="41.2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</row>
    <row r="224" spans="1:60" s="13" customFormat="1" ht="41.2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</row>
    <row r="225" spans="1:60" s="13" customFormat="1" ht="41.2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</row>
    <row r="226" spans="1:60" s="13" customFormat="1" ht="41.2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</row>
    <row r="227" spans="1:60" s="13" customFormat="1" ht="41.2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</row>
    <row r="228" spans="1:60" s="13" customFormat="1" ht="41.2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</row>
    <row r="229" spans="1:60" ht="41.25" customHeight="1" x14ac:dyDescent="0.2"/>
    <row r="230" spans="1:60" ht="41.25" customHeight="1" x14ac:dyDescent="0.2"/>
    <row r="231" spans="1:60" ht="41.25" customHeight="1" x14ac:dyDescent="0.2"/>
    <row r="232" spans="1:60" ht="41.25" customHeight="1" x14ac:dyDescent="0.2"/>
    <row r="233" spans="1:60" ht="41.25" customHeight="1" x14ac:dyDescent="0.2"/>
    <row r="234" spans="1:60" ht="41.25" customHeight="1" x14ac:dyDescent="0.2"/>
    <row r="235" spans="1:60" ht="41.25" customHeight="1" x14ac:dyDescent="0.2"/>
    <row r="236" spans="1:60" ht="41.25" customHeight="1" x14ac:dyDescent="0.2"/>
    <row r="237" spans="1:60" ht="41.25" customHeight="1" x14ac:dyDescent="0.2"/>
  </sheetData>
  <mergeCells count="201">
    <mergeCell ref="BD112:BG112"/>
    <mergeCell ref="BD106:BG106"/>
    <mergeCell ref="AZ103:BC103"/>
    <mergeCell ref="BD140:BG140"/>
    <mergeCell ref="AR141:AR142"/>
    <mergeCell ref="BD141:BG142"/>
    <mergeCell ref="S130:S131"/>
    <mergeCell ref="BD128:BG128"/>
    <mergeCell ref="BD130:BG131"/>
    <mergeCell ref="BD133:BG133"/>
    <mergeCell ref="BD134:BG134"/>
    <mergeCell ref="BD135:BG135"/>
    <mergeCell ref="AO136:AO137"/>
    <mergeCell ref="BD136:BG137"/>
    <mergeCell ref="B48:B49"/>
    <mergeCell ref="C48:C49"/>
    <mergeCell ref="B58:B59"/>
    <mergeCell ref="C58:C59"/>
    <mergeCell ref="B60:B61"/>
    <mergeCell ref="C60:C61"/>
    <mergeCell ref="B62:B63"/>
    <mergeCell ref="B64:B65"/>
    <mergeCell ref="C62:C63"/>
    <mergeCell ref="C64:C65"/>
    <mergeCell ref="BD107:BG107"/>
    <mergeCell ref="BD105:BG105"/>
    <mergeCell ref="B66:B67"/>
    <mergeCell ref="C66:C67"/>
    <mergeCell ref="B68:B69"/>
    <mergeCell ref="C68:C69"/>
    <mergeCell ref="B78:B79"/>
    <mergeCell ref="C78:C79"/>
    <mergeCell ref="B86:B87"/>
    <mergeCell ref="C86:C87"/>
    <mergeCell ref="AU66:AU67"/>
    <mergeCell ref="AU68:AU69"/>
    <mergeCell ref="AU70:AU71"/>
    <mergeCell ref="AU72:AU73"/>
    <mergeCell ref="AU74:AU75"/>
    <mergeCell ref="AU76:AU77"/>
    <mergeCell ref="AU78:AU79"/>
    <mergeCell ref="AU80:AU81"/>
    <mergeCell ref="AU82:AU83"/>
    <mergeCell ref="AU84:AU85"/>
    <mergeCell ref="AU86:AU87"/>
    <mergeCell ref="AU88:AU89"/>
    <mergeCell ref="AU90:AU91"/>
    <mergeCell ref="AU92:AU93"/>
    <mergeCell ref="BD139:BG139"/>
    <mergeCell ref="BD143:BG143"/>
    <mergeCell ref="BD132:BG132"/>
    <mergeCell ref="BD138:BG138"/>
    <mergeCell ref="BD108:BG108"/>
    <mergeCell ref="BD109:BG109"/>
    <mergeCell ref="BD110:BG110"/>
    <mergeCell ref="BD111:BG111"/>
    <mergeCell ref="BD113:BG113"/>
    <mergeCell ref="BD114:BG114"/>
    <mergeCell ref="BD115:BG115"/>
    <mergeCell ref="BD116:BG116"/>
    <mergeCell ref="BD129:BG129"/>
    <mergeCell ref="BD124:BG124"/>
    <mergeCell ref="BD125:BG125"/>
    <mergeCell ref="BD127:BG127"/>
    <mergeCell ref="BD126:BG126"/>
    <mergeCell ref="BD117:BG117"/>
    <mergeCell ref="BD118:BG118"/>
    <mergeCell ref="BD119:BG119"/>
    <mergeCell ref="BD120:BG120"/>
    <mergeCell ref="BD121:BG121"/>
    <mergeCell ref="BD122:BG122"/>
    <mergeCell ref="BD123:BG123"/>
    <mergeCell ref="B145:B148"/>
    <mergeCell ref="C145:C148"/>
    <mergeCell ref="B144:C144"/>
    <mergeCell ref="M146:AR148"/>
    <mergeCell ref="I145:N145"/>
    <mergeCell ref="BD144:BG144"/>
    <mergeCell ref="B15:BD15"/>
    <mergeCell ref="AP17:AV17"/>
    <mergeCell ref="C19:P19"/>
    <mergeCell ref="C44:C45"/>
    <mergeCell ref="B44:B45"/>
    <mergeCell ref="B42:B43"/>
    <mergeCell ref="C40:C41"/>
    <mergeCell ref="B40:B41"/>
    <mergeCell ref="B38:B39"/>
    <mergeCell ref="C38:C39"/>
    <mergeCell ref="C22:P22"/>
    <mergeCell ref="W22:BC22"/>
    <mergeCell ref="AS23:BC23"/>
    <mergeCell ref="W24:BC24"/>
    <mergeCell ref="X33:Z33"/>
    <mergeCell ref="H16:AO17"/>
    <mergeCell ref="N18:AH18"/>
    <mergeCell ref="W20:AZ20"/>
    <mergeCell ref="A103:A105"/>
    <mergeCell ref="B36:B37"/>
    <mergeCell ref="C36:C37"/>
    <mergeCell ref="B50:B51"/>
    <mergeCell ref="B46:B47"/>
    <mergeCell ref="C46:C47"/>
    <mergeCell ref="B74:B75"/>
    <mergeCell ref="B72:B73"/>
    <mergeCell ref="C72:C73"/>
    <mergeCell ref="B52:B53"/>
    <mergeCell ref="C52:C53"/>
    <mergeCell ref="C56:C57"/>
    <mergeCell ref="B100:D100"/>
    <mergeCell ref="B99:D99"/>
    <mergeCell ref="B98:D98"/>
    <mergeCell ref="C74:C75"/>
    <mergeCell ref="B80:B81"/>
    <mergeCell ref="C103:C105"/>
    <mergeCell ref="A101:BG101"/>
    <mergeCell ref="BD103:BG103"/>
    <mergeCell ref="W103:Y103"/>
    <mergeCell ref="B70:B71"/>
    <mergeCell ref="B84:B85"/>
    <mergeCell ref="C84:C85"/>
    <mergeCell ref="A106:A123"/>
    <mergeCell ref="Q103:T103"/>
    <mergeCell ref="AA103:AB103"/>
    <mergeCell ref="AD103:AG103"/>
    <mergeCell ref="AI103:AK103"/>
    <mergeCell ref="AM103:AP103"/>
    <mergeCell ref="AW33:AY33"/>
    <mergeCell ref="BA33:BD33"/>
    <mergeCell ref="AU38:AU39"/>
    <mergeCell ref="C50:C51"/>
    <mergeCell ref="C76:C77"/>
    <mergeCell ref="C80:C81"/>
    <mergeCell ref="A102:BG102"/>
    <mergeCell ref="A33:A35"/>
    <mergeCell ref="AU46:AU47"/>
    <mergeCell ref="AU48:AU49"/>
    <mergeCell ref="AU50:AU51"/>
    <mergeCell ref="AU52:AU53"/>
    <mergeCell ref="AU54:AU55"/>
    <mergeCell ref="B76:B77"/>
    <mergeCell ref="B54:B55"/>
    <mergeCell ref="C54:C55"/>
    <mergeCell ref="C92:C93"/>
    <mergeCell ref="B103:B105"/>
    <mergeCell ref="B25:BD25"/>
    <mergeCell ref="D33:D35"/>
    <mergeCell ref="E34:BG34"/>
    <mergeCell ref="B33:B35"/>
    <mergeCell ref="C33:C35"/>
    <mergeCell ref="A36:A45"/>
    <mergeCell ref="J33:L33"/>
    <mergeCell ref="N33:Q33"/>
    <mergeCell ref="R33:U33"/>
    <mergeCell ref="AB33:AC33"/>
    <mergeCell ref="AE33:AH33"/>
    <mergeCell ref="AU42:AU43"/>
    <mergeCell ref="AU44:AU45"/>
    <mergeCell ref="C42:C43"/>
    <mergeCell ref="B88:B89"/>
    <mergeCell ref="C88:C89"/>
    <mergeCell ref="B94:B95"/>
    <mergeCell ref="C94:C95"/>
    <mergeCell ref="B92:B93"/>
    <mergeCell ref="B56:B57"/>
    <mergeCell ref="D104:BG104"/>
    <mergeCell ref="AQ103:AT103"/>
    <mergeCell ref="AV103:AX103"/>
    <mergeCell ref="M103:P103"/>
    <mergeCell ref="AU56:AU57"/>
    <mergeCell ref="I103:K103"/>
    <mergeCell ref="AU58:AU59"/>
    <mergeCell ref="AU60:AU61"/>
    <mergeCell ref="AU62:AU63"/>
    <mergeCell ref="AU64:AU65"/>
    <mergeCell ref="AU94:AU95"/>
    <mergeCell ref="AU96:AU97"/>
    <mergeCell ref="AU98:AU100"/>
    <mergeCell ref="F1:AV1"/>
    <mergeCell ref="AL3:BC3"/>
    <mergeCell ref="AL4:BD4"/>
    <mergeCell ref="AL5:BG5"/>
    <mergeCell ref="AL6:BG6"/>
    <mergeCell ref="AQ16:BA16"/>
    <mergeCell ref="BH103:BH104"/>
    <mergeCell ref="C70:C71"/>
    <mergeCell ref="H13:AP13"/>
    <mergeCell ref="H14:AP14"/>
    <mergeCell ref="W21:AR21"/>
    <mergeCell ref="W23:AR23"/>
    <mergeCell ref="E103:G103"/>
    <mergeCell ref="C20:P20"/>
    <mergeCell ref="B21:Q21"/>
    <mergeCell ref="F33:H33"/>
    <mergeCell ref="AS21:BC21"/>
    <mergeCell ref="AS32:BE32"/>
    <mergeCell ref="AQ29:BD29"/>
    <mergeCell ref="AP30:BE30"/>
    <mergeCell ref="AQ31:BD31"/>
    <mergeCell ref="AJ33:AL33"/>
    <mergeCell ref="AR33:AU33"/>
    <mergeCell ref="AN33:AQ33"/>
  </mergeCells>
  <phoneticPr fontId="1" type="noConversion"/>
  <pageMargins left="0.59055118110236227" right="0.59055118110236227" top="0.39370078740157483" bottom="0.39370078740157483" header="0" footer="0"/>
  <pageSetup paperSize="9" scale="70" fitToHeight="0" orientation="landscape" horizontalDpi="300" verticalDpi="300" r:id="rId1"/>
  <headerFooter alignWithMargins="0"/>
  <ignoredErrors>
    <ignoredError sqref="T99 AP75 BG72 BG81 AJ85 AL85 AE85 AO85 AJ75 I99 K99 AO99 BG8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25"/>
      <c r="L3" s="221"/>
      <c r="M3" s="221"/>
    </row>
    <row r="4" spans="3:13" ht="18.75" x14ac:dyDescent="0.3">
      <c r="I4" s="125"/>
      <c r="J4" s="222"/>
      <c r="K4" s="222"/>
      <c r="L4" s="222"/>
      <c r="M4" s="222"/>
    </row>
    <row r="5" spans="3:13" ht="18.75" x14ac:dyDescent="0.3">
      <c r="I5" s="125"/>
      <c r="J5" s="222"/>
      <c r="K5" s="222"/>
      <c r="L5" s="222"/>
      <c r="M5" s="222"/>
    </row>
    <row r="7" spans="3:13" ht="18.75" x14ac:dyDescent="0.3">
      <c r="J7" s="125"/>
      <c r="K7" s="222"/>
      <c r="L7" s="222"/>
      <c r="M7" s="222"/>
    </row>
    <row r="9" spans="3:13" x14ac:dyDescent="0.2">
      <c r="I9" s="1"/>
    </row>
    <row r="10" spans="3:13" ht="18.75" x14ac:dyDescent="0.3">
      <c r="E10" s="148"/>
      <c r="F10" s="219"/>
      <c r="G10" s="219"/>
      <c r="H10" s="219"/>
      <c r="I10" s="219"/>
      <c r="J10" s="219"/>
      <c r="K10" s="219"/>
    </row>
    <row r="11" spans="3:13" ht="18.75" x14ac:dyDescent="0.3">
      <c r="C11" s="2"/>
      <c r="D11" s="148"/>
      <c r="E11" s="148"/>
      <c r="F11" s="148"/>
      <c r="G11" s="148"/>
      <c r="H11" s="148"/>
      <c r="I11" s="148"/>
      <c r="J11" s="148"/>
      <c r="K11" s="148"/>
      <c r="L11" s="148"/>
      <c r="M11" s="2"/>
    </row>
    <row r="12" spans="3:13" ht="18.75" x14ac:dyDescent="0.3"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3:13" ht="18.75" x14ac:dyDescent="0.3">
      <c r="C13" s="2"/>
      <c r="D13" s="2"/>
      <c r="E13" s="148"/>
      <c r="F13" s="148"/>
      <c r="G13" s="148"/>
      <c r="H13" s="148"/>
      <c r="I13" s="148"/>
      <c r="J13" s="148"/>
      <c r="K13" s="148"/>
      <c r="L13" s="2"/>
      <c r="M13" s="2"/>
    </row>
    <row r="15" spans="3:13" ht="18.75" x14ac:dyDescent="0.3"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</row>
    <row r="16" spans="3:13" ht="18.75" x14ac:dyDescent="0.3"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3:13" x14ac:dyDescent="0.2"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</row>
    <row r="23" spans="3:13" ht="66" customHeight="1" x14ac:dyDescent="0.25">
      <c r="I23" s="220"/>
      <c r="J23" s="220"/>
      <c r="K23" s="220"/>
      <c r="L23" s="220"/>
      <c r="M23" s="220"/>
    </row>
    <row r="24" spans="3:13" ht="15.75" x14ac:dyDescent="0.25">
      <c r="I24" s="136"/>
      <c r="J24" s="136"/>
      <c r="K24" s="136"/>
      <c r="L24" s="136"/>
      <c r="M24" s="136"/>
    </row>
    <row r="25" spans="3:13" ht="15.75" x14ac:dyDescent="0.25">
      <c r="I25" s="136"/>
      <c r="J25" s="136"/>
      <c r="K25" s="136"/>
      <c r="L25" s="136"/>
      <c r="M25" s="136"/>
    </row>
    <row r="26" spans="3:13" ht="15.75" x14ac:dyDescent="0.25">
      <c r="I26" s="136"/>
      <c r="J26" s="136"/>
      <c r="K26" s="136"/>
      <c r="L26" s="136"/>
      <c r="M26" s="136"/>
    </row>
  </sheetData>
  <mergeCells count="15">
    <mergeCell ref="K3:M3"/>
    <mergeCell ref="I4:M4"/>
    <mergeCell ref="I5:M5"/>
    <mergeCell ref="J7:M7"/>
    <mergeCell ref="I25:M25"/>
    <mergeCell ref="E10:K10"/>
    <mergeCell ref="D11:L11"/>
    <mergeCell ref="I26:M26"/>
    <mergeCell ref="C12:M12"/>
    <mergeCell ref="E13:K13"/>
    <mergeCell ref="C15:M15"/>
    <mergeCell ref="C16:M16"/>
    <mergeCell ref="C17:M17"/>
    <mergeCell ref="I23:M23"/>
    <mergeCell ref="I24:M24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2025-05-22T14:26:12Z</cp:lastPrinted>
  <dcterms:created xsi:type="dcterms:W3CDTF">2011-08-23T06:15:52Z</dcterms:created>
  <dcterms:modified xsi:type="dcterms:W3CDTF">2025-06-24T08:48:38Z</dcterms:modified>
</cp:coreProperties>
</file>