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Календарные учебные графики (1)\для сайта\"/>
    </mc:Choice>
  </mc:AlternateContent>
  <xr:revisionPtr revIDLastSave="0" documentId="13_ncr:1_{E31B84A1-BDBA-4CD1-8376-EC80706DA5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Лист1!#REF!</definedName>
    <definedName name="_xlnm.Print_Area" localSheetId="0">Лист1!$A$1:$BG$76,Лист1!$A$77:$BD$106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3" i="1" l="1"/>
  <c r="AG36" i="1"/>
  <c r="AB36" i="1"/>
  <c r="Y36" i="1"/>
  <c r="Q36" i="1"/>
  <c r="P36" i="1"/>
  <c r="M36" i="1"/>
  <c r="L36" i="1"/>
  <c r="K36" i="1"/>
  <c r="F36" i="1"/>
  <c r="G36" i="1"/>
  <c r="AG35" i="1"/>
  <c r="AC35" i="1"/>
  <c r="AB35" i="1"/>
  <c r="Q35" i="1"/>
  <c r="M35" i="1"/>
  <c r="L35" i="1"/>
  <c r="K35" i="1"/>
  <c r="J35" i="1"/>
  <c r="G35" i="1"/>
  <c r="AC44" i="1"/>
  <c r="L44" i="1"/>
  <c r="AG44" i="1"/>
  <c r="M44" i="1"/>
  <c r="AB44" i="1"/>
  <c r="AA44" i="1"/>
  <c r="Y44" i="1"/>
  <c r="X44" i="1"/>
  <c r="R44" i="1"/>
  <c r="Q44" i="1"/>
  <c r="P44" i="1"/>
  <c r="O44" i="1"/>
  <c r="N44" i="1"/>
  <c r="K44" i="1"/>
  <c r="J44" i="1"/>
  <c r="I44" i="1"/>
  <c r="H44" i="1"/>
  <c r="G44" i="1"/>
  <c r="F44" i="1"/>
  <c r="E44" i="1"/>
  <c r="AG43" i="1"/>
  <c r="AC43" i="1"/>
  <c r="AB43" i="1"/>
  <c r="AA43" i="1"/>
  <c r="X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T55" i="1"/>
  <c r="AH55" i="1"/>
  <c r="AG64" i="1"/>
  <c r="AG56" i="1" s="1"/>
  <c r="AG42" i="1" s="1"/>
  <c r="AG63" i="1"/>
  <c r="AG55" i="1" s="1"/>
  <c r="AG41" i="1" s="1"/>
  <c r="AG71" i="1" s="1"/>
  <c r="AD57" i="1"/>
  <c r="AE57" i="1"/>
  <c r="U63" i="1"/>
  <c r="AH63" i="1"/>
  <c r="S57" i="1"/>
  <c r="T57" i="1"/>
  <c r="BG37" i="1"/>
  <c r="BG38" i="1"/>
  <c r="BG39" i="1"/>
  <c r="BG40" i="1"/>
  <c r="BG45" i="1"/>
  <c r="BG46" i="1"/>
  <c r="BG47" i="1"/>
  <c r="BG48" i="1"/>
  <c r="BG49" i="1"/>
  <c r="BG50" i="1"/>
  <c r="BG51" i="1"/>
  <c r="BG52" i="1"/>
  <c r="BG53" i="1"/>
  <c r="BG54" i="1"/>
  <c r="BG59" i="1"/>
  <c r="BG60" i="1"/>
  <c r="BG61" i="1"/>
  <c r="BG62" i="1"/>
  <c r="BG65" i="1"/>
  <c r="BG66" i="1"/>
  <c r="BG67" i="1"/>
  <c r="BG68" i="1"/>
  <c r="BF35" i="1"/>
  <c r="BF43" i="1"/>
  <c r="BF55" i="1"/>
  <c r="AG72" i="1" l="1"/>
  <c r="AG73" i="1" s="1"/>
  <c r="J36" i="1"/>
  <c r="AE36" i="1"/>
  <c r="AD36" i="1"/>
  <c r="AC36" i="1"/>
  <c r="AA36" i="1"/>
  <c r="Z36" i="1"/>
  <c r="X36" i="1"/>
  <c r="T36" i="1"/>
  <c r="O36" i="1"/>
  <c r="N36" i="1"/>
  <c r="I36" i="1"/>
  <c r="H36" i="1"/>
  <c r="E36" i="1"/>
  <c r="AE35" i="1"/>
  <c r="AD35" i="1"/>
  <c r="AA35" i="1"/>
  <c r="Z35" i="1"/>
  <c r="Y35" i="1"/>
  <c r="X35" i="1"/>
  <c r="U35" i="1"/>
  <c r="T35" i="1"/>
  <c r="S35" i="1"/>
  <c r="R35" i="1"/>
  <c r="N35" i="1"/>
  <c r="I35" i="1"/>
  <c r="H35" i="1"/>
  <c r="F35" i="1"/>
  <c r="E35" i="1"/>
  <c r="AE44" i="1"/>
  <c r="AD44" i="1"/>
  <c r="Z44" i="1"/>
  <c r="U44" i="1"/>
  <c r="T44" i="1"/>
  <c r="S44" i="1"/>
  <c r="AD43" i="1"/>
  <c r="AE43" i="1"/>
  <c r="T43" i="1"/>
  <c r="U43" i="1"/>
  <c r="Z43" i="1"/>
  <c r="Y43" i="1"/>
  <c r="S43" i="1"/>
  <c r="AC64" i="1"/>
  <c r="AB64" i="1"/>
  <c r="AA64" i="1"/>
  <c r="Z64" i="1"/>
  <c r="Y64" i="1"/>
  <c r="X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AJ63" i="1"/>
  <c r="AJ55" i="1" s="1"/>
  <c r="AJ41" i="1" s="1"/>
  <c r="AJ71" i="1" s="1"/>
  <c r="AJ73" i="1" s="1"/>
  <c r="AI63" i="1"/>
  <c r="AI55" i="1" s="1"/>
  <c r="AI41" i="1" s="1"/>
  <c r="AI71" i="1" s="1"/>
  <c r="AI73" i="1" s="1"/>
  <c r="AC63" i="1"/>
  <c r="AB63" i="1"/>
  <c r="AA63" i="1"/>
  <c r="Z63" i="1"/>
  <c r="Y63" i="1"/>
  <c r="X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AE56" i="1"/>
  <c r="AD56" i="1"/>
  <c r="AC58" i="1"/>
  <c r="AB58" i="1"/>
  <c r="AA58" i="1"/>
  <c r="Z58" i="1"/>
  <c r="Y58" i="1"/>
  <c r="X58" i="1"/>
  <c r="X56" i="1" s="1"/>
  <c r="R58" i="1"/>
  <c r="R56" i="1" s="1"/>
  <c r="Q58" i="1"/>
  <c r="Q56" i="1" s="1"/>
  <c r="P58" i="1"/>
  <c r="O58" i="1"/>
  <c r="N58" i="1"/>
  <c r="M58" i="1"/>
  <c r="L58" i="1"/>
  <c r="L56" i="1" s="1"/>
  <c r="K58" i="1"/>
  <c r="J58" i="1"/>
  <c r="J56" i="1" s="1"/>
  <c r="I58" i="1"/>
  <c r="I56" i="1" s="1"/>
  <c r="H58" i="1"/>
  <c r="G58" i="1"/>
  <c r="F58" i="1"/>
  <c r="E58" i="1"/>
  <c r="AH41" i="1"/>
  <c r="AH71" i="1" s="1"/>
  <c r="AH73" i="1" s="1"/>
  <c r="AF57" i="1"/>
  <c r="AF55" i="1" s="1"/>
  <c r="AF41" i="1" s="1"/>
  <c r="AF71" i="1" s="1"/>
  <c r="AF73" i="1" s="1"/>
  <c r="U55" i="1"/>
  <c r="U41" i="1" s="1"/>
  <c r="R57" i="1"/>
  <c r="Q57" i="1"/>
  <c r="Q55" i="1" s="1"/>
  <c r="P57" i="1"/>
  <c r="O57" i="1"/>
  <c r="O55" i="1" s="1"/>
  <c r="N57" i="1"/>
  <c r="M57" i="1"/>
  <c r="L57" i="1"/>
  <c r="K57" i="1"/>
  <c r="J57" i="1"/>
  <c r="I57" i="1"/>
  <c r="I55" i="1" s="1"/>
  <c r="H57" i="1"/>
  <c r="G57" i="1"/>
  <c r="G55" i="1" s="1"/>
  <c r="F57" i="1"/>
  <c r="E57" i="1"/>
  <c r="M56" i="1" l="1"/>
  <c r="M55" i="1"/>
  <c r="F56" i="1"/>
  <c r="F42" i="1" s="1"/>
  <c r="F72" i="1" s="1"/>
  <c r="AA56" i="1"/>
  <c r="AB56" i="1"/>
  <c r="N56" i="1"/>
  <c r="H56" i="1"/>
  <c r="H42" i="1" s="1"/>
  <c r="H72" i="1" s="1"/>
  <c r="P56" i="1"/>
  <c r="P42" i="1" s="1"/>
  <c r="P72" i="1" s="1"/>
  <c r="BG58" i="1"/>
  <c r="BG63" i="1"/>
  <c r="BG43" i="1"/>
  <c r="E55" i="1"/>
  <c r="BG64" i="1"/>
  <c r="BG44" i="1"/>
  <c r="BG35" i="1"/>
  <c r="T72" i="1"/>
  <c r="Z56" i="1"/>
  <c r="U71" i="1"/>
  <c r="G56" i="1"/>
  <c r="G42" i="1" s="1"/>
  <c r="G72" i="1" s="1"/>
  <c r="K56" i="1"/>
  <c r="K42" i="1" s="1"/>
  <c r="K72" i="1" s="1"/>
  <c r="O56" i="1"/>
  <c r="O42" i="1" s="1"/>
  <c r="O72" i="1" s="1"/>
  <c r="S56" i="1"/>
  <c r="S42" i="1" s="1"/>
  <c r="S72" i="1" s="1"/>
  <c r="Y56" i="1"/>
  <c r="Y42" i="1" s="1"/>
  <c r="Y72" i="1" s="1"/>
  <c r="AC56" i="1"/>
  <c r="AC42" i="1" s="1"/>
  <c r="AC72" i="1" s="1"/>
  <c r="H55" i="1"/>
  <c r="L55" i="1"/>
  <c r="L41" i="1" s="1"/>
  <c r="L71" i="1" s="1"/>
  <c r="P55" i="1"/>
  <c r="P41" i="1" s="1"/>
  <c r="P71" i="1" s="1"/>
  <c r="T41" i="1"/>
  <c r="T71" i="1" s="1"/>
  <c r="F55" i="1"/>
  <c r="F41" i="1" s="1"/>
  <c r="F71" i="1" s="1"/>
  <c r="J55" i="1"/>
  <c r="J41" i="1" s="1"/>
  <c r="J71" i="1" s="1"/>
  <c r="O41" i="1"/>
  <c r="O71" i="1" s="1"/>
  <c r="I41" i="1"/>
  <c r="I71" i="1" s="1"/>
  <c r="R55" i="1"/>
  <c r="R41" i="1" s="1"/>
  <c r="R71" i="1" s="1"/>
  <c r="H41" i="1"/>
  <c r="H71" i="1" s="1"/>
  <c r="J42" i="1"/>
  <c r="J72" i="1" s="1"/>
  <c r="N42" i="1"/>
  <c r="N72" i="1" s="1"/>
  <c r="R42" i="1"/>
  <c r="R72" i="1" s="1"/>
  <c r="G41" i="1"/>
  <c r="G71" i="1" s="1"/>
  <c r="K55" i="1"/>
  <c r="K41" i="1" s="1"/>
  <c r="K71" i="1" s="1"/>
  <c r="S55" i="1"/>
  <c r="S41" i="1" s="1"/>
  <c r="S71" i="1" s="1"/>
  <c r="M41" i="1"/>
  <c r="M71" i="1" s="1"/>
  <c r="Z42" i="1"/>
  <c r="Z72" i="1" s="1"/>
  <c r="AD42" i="1"/>
  <c r="AD72" i="1" s="1"/>
  <c r="L42" i="1"/>
  <c r="L72" i="1" s="1"/>
  <c r="AA42" i="1"/>
  <c r="AA72" i="1" s="1"/>
  <c r="AE42" i="1"/>
  <c r="AE72" i="1" s="1"/>
  <c r="I42" i="1"/>
  <c r="I72" i="1" s="1"/>
  <c r="M42" i="1"/>
  <c r="M72" i="1" s="1"/>
  <c r="Q42" i="1"/>
  <c r="Q72" i="1" s="1"/>
  <c r="U72" i="1"/>
  <c r="AB42" i="1"/>
  <c r="AB72" i="1" s="1"/>
  <c r="X42" i="1"/>
  <c r="X72" i="1" s="1"/>
  <c r="N55" i="1"/>
  <c r="N41" i="1" s="1"/>
  <c r="N71" i="1" s="1"/>
  <c r="Q41" i="1"/>
  <c r="Q71" i="1" s="1"/>
  <c r="E56" i="1"/>
  <c r="AI57" i="1"/>
  <c r="AJ57" i="1"/>
  <c r="BG56" i="1" l="1"/>
  <c r="E41" i="1"/>
  <c r="E42" i="1"/>
  <c r="BG42" i="1" s="1"/>
  <c r="T73" i="1"/>
  <c r="U73" i="1"/>
  <c r="E71" i="1" l="1"/>
  <c r="E72" i="1"/>
  <c r="BG72" i="1" s="1"/>
  <c r="V41" i="1"/>
  <c r="W41" i="1"/>
  <c r="V36" i="1" l="1"/>
  <c r="W36" i="1"/>
  <c r="AW35" i="1"/>
  <c r="AX35" i="1"/>
  <c r="AY35" i="1"/>
  <c r="AZ35" i="1"/>
  <c r="BA35" i="1"/>
  <c r="BB35" i="1"/>
  <c r="BC35" i="1"/>
  <c r="BD35" i="1"/>
  <c r="BE43" i="1"/>
  <c r="BE37" i="1"/>
  <c r="BE35" i="1" s="1"/>
  <c r="Y57" i="1"/>
  <c r="Y55" i="1" s="1"/>
  <c r="Y41" i="1" s="1"/>
  <c r="Y71" i="1" s="1"/>
  <c r="Z57" i="1"/>
  <c r="Z55" i="1" s="1"/>
  <c r="Z41" i="1" s="1"/>
  <c r="Z71" i="1" s="1"/>
  <c r="AA57" i="1"/>
  <c r="AA55" i="1" s="1"/>
  <c r="AA41" i="1" s="1"/>
  <c r="AA71" i="1" s="1"/>
  <c r="AB57" i="1"/>
  <c r="AB55" i="1" s="1"/>
  <c r="AB41" i="1" s="1"/>
  <c r="AB71" i="1" s="1"/>
  <c r="AC57" i="1"/>
  <c r="AC55" i="1" s="1"/>
  <c r="AC41" i="1" s="1"/>
  <c r="AC71" i="1" s="1"/>
  <c r="AD55" i="1"/>
  <c r="AD41" i="1" s="1"/>
  <c r="AD71" i="1" s="1"/>
  <c r="AE55" i="1"/>
  <c r="AE41" i="1" s="1"/>
  <c r="AE71" i="1" s="1"/>
  <c r="X57" i="1"/>
  <c r="BE59" i="1"/>
  <c r="BG36" i="1" l="1"/>
  <c r="X55" i="1"/>
  <c r="BG55" i="1" s="1"/>
  <c r="BG57" i="1"/>
  <c r="X41" i="1"/>
  <c r="BG41" i="1" s="1"/>
  <c r="BD41" i="1"/>
  <c r="BA41" i="1"/>
  <c r="AZ41" i="1"/>
  <c r="AX41" i="1"/>
  <c r="X71" i="1" l="1"/>
  <c r="BG71" i="1" s="1"/>
  <c r="AY41" i="1"/>
  <c r="BB41" i="1"/>
  <c r="BC41" i="1"/>
  <c r="AW41" i="1"/>
  <c r="AC73" i="1" l="1"/>
  <c r="Y73" i="1"/>
  <c r="O73" i="1" l="1"/>
  <c r="G73" i="1"/>
  <c r="K73" i="1"/>
  <c r="AB73" i="1"/>
  <c r="N73" i="1"/>
  <c r="R73" i="1"/>
  <c r="S73" i="1"/>
  <c r="P73" i="1"/>
  <c r="L73" i="1"/>
  <c r="J73" i="1"/>
  <c r="H73" i="1"/>
  <c r="F73" i="1"/>
  <c r="X73" i="1"/>
  <c r="E73" i="1"/>
  <c r="Q73" i="1"/>
  <c r="I73" i="1"/>
  <c r="M73" i="1"/>
  <c r="AA73" i="1"/>
  <c r="AD73" i="1"/>
  <c r="Z73" i="1"/>
  <c r="AE73" i="1"/>
  <c r="BG73" i="1" l="1"/>
  <c r="BE66" i="1"/>
  <c r="BE65" i="1"/>
  <c r="BE61" i="1" l="1"/>
  <c r="BE60" i="1"/>
  <c r="BE58" i="1"/>
  <c r="BE57" i="1"/>
  <c r="BE55" i="1" l="1"/>
</calcChain>
</file>

<file path=xl/sharedStrings.xml><?xml version="1.0" encoding="utf-8"?>
<sst xmlns="http://schemas.openxmlformats.org/spreadsheetml/2006/main" count="433" uniqueCount="130">
  <si>
    <t>Курс</t>
  </si>
  <si>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</si>
  <si>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</si>
  <si>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</si>
  <si>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</si>
  <si>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</si>
  <si>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</si>
  <si>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</si>
  <si>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</si>
  <si>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</si>
  <si>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</si>
  <si>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</si>
  <si>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</si>
  <si>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</si>
  <si>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</si>
  <si>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</si>
  <si>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Порядковые номера  недель учебного года</t>
  </si>
  <si>
    <t>обяз. уч.</t>
  </si>
  <si>
    <t>сам. р. с.</t>
  </si>
  <si>
    <t>П.00</t>
  </si>
  <si>
    <t>ПМ. 00</t>
  </si>
  <si>
    <t>Профессиональные модули</t>
  </si>
  <si>
    <t>Всего час. в неделю самостоятельной работы студентов</t>
  </si>
  <si>
    <t>Всего часов в неделю</t>
  </si>
  <si>
    <t>27 авг. – 2 сент.</t>
  </si>
  <si>
    <t>Всего часов:</t>
  </si>
  <si>
    <t>Иностранный язык</t>
  </si>
  <si>
    <t>Учебная практика</t>
  </si>
  <si>
    <t>Утверждаю</t>
  </si>
  <si>
    <t>КАЛЕНДАРНЫЙ УЧЕБНЫЙ ГРАФИК</t>
  </si>
  <si>
    <t>ОП.00</t>
  </si>
  <si>
    <t>Общепрофессиональные дисциплины</t>
  </si>
  <si>
    <t>ОГСЭ.00</t>
  </si>
  <si>
    <t>Общий гуманитарный и социально-экономический цикл</t>
  </si>
  <si>
    <t>Профессиональный цикл</t>
  </si>
  <si>
    <t>ОГСЭ.03</t>
  </si>
  <si>
    <t>ОГСЭ.04</t>
  </si>
  <si>
    <t xml:space="preserve">Физическая культура </t>
  </si>
  <si>
    <t>ОП.02</t>
  </si>
  <si>
    <t>ОП.03</t>
  </si>
  <si>
    <t>ОП.04</t>
  </si>
  <si>
    <t>ПМ.03</t>
  </si>
  <si>
    <t>МДК.03.01</t>
  </si>
  <si>
    <t>ПП.03</t>
  </si>
  <si>
    <t>Правовое обеспечение профессиональной деятельности</t>
  </si>
  <si>
    <t>ОП.10</t>
  </si>
  <si>
    <t>ОП.12</t>
  </si>
  <si>
    <t>Всего часов в неделю обязательной учебной нагрузки</t>
  </si>
  <si>
    <t>УП.03</t>
  </si>
  <si>
    <t>*</t>
  </si>
  <si>
    <t>22.02.06 Сварочное производство</t>
  </si>
  <si>
    <t>Основы экономики организации</t>
  </si>
  <si>
    <t>Менеджмент</t>
  </si>
  <si>
    <t>Метрология, стандартизация и сертификация</t>
  </si>
  <si>
    <t>Контроль качества сварочных работ</t>
  </si>
  <si>
    <t>Формы и методы контроля качества металлов и сварных конструкций</t>
  </si>
  <si>
    <t>ПМ.04</t>
  </si>
  <si>
    <t>Организация и планирование сварочного производства</t>
  </si>
  <si>
    <t>МДК.04.01</t>
  </si>
  <si>
    <t>Основы организации и планирования производственных работ на сварочном участке</t>
  </si>
  <si>
    <t>УП.04</t>
  </si>
  <si>
    <t>ПП.04</t>
  </si>
  <si>
    <t>Производственная практика (по профилю специальности)</t>
  </si>
  <si>
    <t>программы подготовки специалистов среднего звена</t>
  </si>
  <si>
    <t>На базе основого общего образования</t>
  </si>
  <si>
    <t>ПДП</t>
  </si>
  <si>
    <t>ГИА</t>
  </si>
  <si>
    <t>Государственная итоговая аттестация</t>
  </si>
  <si>
    <t xml:space="preserve"> - промежуточная аттестация</t>
  </si>
  <si>
    <t xml:space="preserve"> - каникулы</t>
  </si>
  <si>
    <t>Основы предринимательскй дееятельности</t>
  </si>
  <si>
    <t>Директор ГБУ КО ПООТК</t>
  </si>
  <si>
    <t>_____________ Л. Н. Пуйдокене</t>
  </si>
  <si>
    <t>Формы промежуточной аттестации</t>
  </si>
  <si>
    <t>Э</t>
  </si>
  <si>
    <t>З</t>
  </si>
  <si>
    <t>Правовое  обеспечение профессиональной деятельности</t>
  </si>
  <si>
    <t>Основы предпринимательской деятельности</t>
  </si>
  <si>
    <t>МДК. 04.01</t>
  </si>
  <si>
    <t>Всего аттестаций в неделю</t>
  </si>
  <si>
    <t>0 - каникулы</t>
  </si>
  <si>
    <t xml:space="preserve"> </t>
  </si>
  <si>
    <t xml:space="preserve">Государственное бюджетное учреждение Калининградской области
профессиональная образовательная организация
"Технологический колледж"
</t>
  </si>
  <si>
    <t>Четвертый курс</t>
  </si>
  <si>
    <r>
      <rPr>
        <b/>
        <sz val="14"/>
        <rFont val="Times New Roman"/>
        <family val="1"/>
        <charset val="204"/>
      </rPr>
      <t>Квалификация:</t>
    </r>
    <r>
      <rPr>
        <sz val="14"/>
        <rFont val="Times New Roman"/>
        <family val="1"/>
        <charset val="204"/>
      </rPr>
      <t xml:space="preserve"> техник</t>
    </r>
  </si>
  <si>
    <r>
      <rPr>
        <b/>
        <sz val="14"/>
        <rFont val="Times New Roman"/>
        <family val="1"/>
        <charset val="204"/>
      </rPr>
      <t xml:space="preserve">Форма обучения </t>
    </r>
    <r>
      <rPr>
        <sz val="14"/>
        <rFont val="Times New Roman"/>
        <family val="1"/>
        <charset val="204"/>
      </rPr>
      <t>- очная</t>
    </r>
  </si>
  <si>
    <r>
      <rPr>
        <b/>
        <sz val="14"/>
        <rFont val="Times New Roman"/>
        <family val="1"/>
        <charset val="204"/>
      </rPr>
      <t>Нормативный срок обучения -</t>
    </r>
    <r>
      <rPr>
        <sz val="14"/>
        <rFont val="Times New Roman"/>
        <family val="1"/>
        <charset val="204"/>
      </rPr>
      <t xml:space="preserve"> 3 года и 10 месяцев</t>
    </r>
  </si>
  <si>
    <r>
      <rPr>
        <b/>
        <sz val="14"/>
        <rFont val="Times New Roman"/>
        <family val="1"/>
        <charset val="204"/>
      </rPr>
      <t xml:space="preserve">профиль профессионального образования </t>
    </r>
    <r>
      <rPr>
        <sz val="14"/>
        <rFont val="Times New Roman"/>
        <family val="1"/>
        <charset val="204"/>
      </rPr>
      <t>- технологический</t>
    </r>
  </si>
  <si>
    <t>Профессиональный учебный цикл</t>
  </si>
  <si>
    <t>Производственная практика (преддипломная)</t>
  </si>
  <si>
    <t>4 Курс</t>
  </si>
  <si>
    <t>четвертый</t>
  </si>
  <si>
    <t>1.2. Календарный график аттестаций</t>
  </si>
  <si>
    <t>Производственная  практика (преддипломная)</t>
  </si>
  <si>
    <t>П</t>
  </si>
  <si>
    <t>1З</t>
  </si>
  <si>
    <t>1Э</t>
  </si>
  <si>
    <t>ДЗ</t>
  </si>
  <si>
    <t>1ДЗ</t>
  </si>
  <si>
    <t>1З/1ДЗ/1Э</t>
  </si>
  <si>
    <t xml:space="preserve">1З/1ДЗ </t>
  </si>
  <si>
    <t>5ДЗ</t>
  </si>
  <si>
    <t>2ДЗ/2Э</t>
  </si>
  <si>
    <t>2Э</t>
  </si>
  <si>
    <t>10ДЗ/4Э</t>
  </si>
  <si>
    <t>1З/11ДЗ/5Э</t>
  </si>
  <si>
    <t>Заведующий УМО _________________________ Н.А. Ивашкина</t>
  </si>
  <si>
    <t>06 июня 2025 года</t>
  </si>
  <si>
    <r>
      <t xml:space="preserve">                                                  по специальности среднего профессионального образования                    </t>
    </r>
    <r>
      <rPr>
        <b/>
        <sz val="14"/>
        <rFont val="Times New Roman"/>
        <family val="1"/>
        <charset val="204"/>
      </rPr>
      <t xml:space="preserve">  Группа 19 СВС</t>
    </r>
  </si>
  <si>
    <t>01 сентября-05 сентября</t>
  </si>
  <si>
    <t>29 сентября-05 октября</t>
  </si>
  <si>
    <t>27 октября-31 октября</t>
  </si>
  <si>
    <t>29 декабря-02 января</t>
  </si>
  <si>
    <t>05 января-09 января</t>
  </si>
  <si>
    <t>02 февраля-06 февраля</t>
  </si>
  <si>
    <t>23 февраля-27 февраля</t>
  </si>
  <si>
    <t>30 марта-03 апреля</t>
  </si>
  <si>
    <t>27 апреля-01 мая</t>
  </si>
  <si>
    <t>29 июня-03 июля</t>
  </si>
  <si>
    <t>27 июля-31 июля</t>
  </si>
  <si>
    <t>ПИ - подготовка к государственной итоговой  аттестации;
З - защита государственной итоговой аттестации,  выполнение демонстрационного экзамена</t>
  </si>
  <si>
    <t>ПИ</t>
  </si>
  <si>
    <t>П -производственная практика (преддипломная)</t>
  </si>
  <si>
    <t>29 сентября-03 октября</t>
  </si>
  <si>
    <t>3ДЗ</t>
  </si>
  <si>
    <t>Экзамен по модулю</t>
  </si>
  <si>
    <t>1ДЗ/1Э</t>
  </si>
  <si>
    <t>4ДЗ/4Э</t>
  </si>
  <si>
    <t>3ДЗ/1Э</t>
  </si>
  <si>
    <t>4ДЗ/1Э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</si>
</sst>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Cyr"/>
      <charset val="204"/>
    </font>
    <font>
      <b/>
      <sz val="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name val="Arial Cyr"/>
      <charset val="204"/>
    </font>
    <font>
      <sz val="9"/>
      <color indexed="8"/>
      <name val="Times New Roman"/>
      <family val="1"/>
      <charset val="204"/>
    </font>
    <font>
      <sz val="9"/>
      <name val="Arial Cyr"/>
      <charset val="204"/>
    </font>
    <font>
      <b/>
      <sz val="9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2" fillId="0" borderId="0" xfId="0" applyFont="1" applyAlignment="1">
      <alignment horizontal="center" textRotation="90" wrapText="1"/>
    </xf>
    <xf numFmtId="0" fontId="2" fillId="0" borderId="0" xfId="0" applyFont="1" applyAlignment="1">
      <alignment horizontal="center" textRotation="9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right"/>
    </xf>
    <xf numFmtId="0" fontId="2" fillId="6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6" borderId="0" xfId="0" applyFill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2" fillId="5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5" borderId="0" xfId="0" applyFill="1"/>
    <xf numFmtId="0" fontId="1" fillId="0" borderId="7" xfId="0" applyFont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2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13" fillId="0" borderId="0" xfId="0" applyFont="1" applyAlignment="1">
      <alignment textRotation="90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textRotation="90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textRotation="90" wrapText="1"/>
    </xf>
    <xf numFmtId="0" fontId="13" fillId="0" borderId="0" xfId="0" applyFont="1" applyAlignment="1">
      <alignment wrapText="1"/>
    </xf>
    <xf numFmtId="0" fontId="18" fillId="6" borderId="0" xfId="0" applyFont="1" applyFill="1"/>
    <xf numFmtId="0" fontId="13" fillId="0" borderId="0" xfId="0" applyFont="1" applyAlignment="1">
      <alignment horizontal="center" textRotation="90"/>
    </xf>
    <xf numFmtId="0" fontId="13" fillId="6" borderId="0" xfId="0" applyFont="1" applyFill="1" applyAlignment="1">
      <alignment horizontal="center" textRotation="90" wrapText="1"/>
    </xf>
    <xf numFmtId="0" fontId="12" fillId="0" borderId="0" xfId="0" applyFont="1" applyAlignment="1">
      <alignment horizontal="center"/>
    </xf>
    <xf numFmtId="0" fontId="17" fillId="6" borderId="0" xfId="0" applyFont="1" applyFill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textRotation="90" wrapText="1"/>
    </xf>
    <xf numFmtId="0" fontId="14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textRotation="90"/>
    </xf>
    <xf numFmtId="0" fontId="13" fillId="0" borderId="1" xfId="0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textRotation="90"/>
    </xf>
    <xf numFmtId="0" fontId="17" fillId="0" borderId="1" xfId="0" applyFont="1" applyBorder="1" applyAlignment="1">
      <alignment vertical="center" textRotation="90" wrapText="1"/>
    </xf>
    <xf numFmtId="0" fontId="17" fillId="0" borderId="1" xfId="0" applyFont="1" applyBorder="1" applyAlignment="1">
      <alignment horizontal="center" vertical="center" textRotation="90"/>
    </xf>
    <xf numFmtId="0" fontId="18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vertical="center" textRotation="90" wrapText="1"/>
    </xf>
    <xf numFmtId="0" fontId="13" fillId="8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textRotation="90" wrapText="1"/>
    </xf>
    <xf numFmtId="0" fontId="6" fillId="0" borderId="1" xfId="0" applyFont="1" applyBorder="1" applyAlignment="1">
      <alignment horizontal="center" textRotation="90" wrapText="1"/>
    </xf>
    <xf numFmtId="0" fontId="18" fillId="12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textRotation="90" wrapText="1"/>
    </xf>
    <xf numFmtId="0" fontId="3" fillId="0" borderId="1" xfId="0" applyFont="1" applyBorder="1"/>
    <xf numFmtId="0" fontId="3" fillId="6" borderId="1" xfId="0" applyFont="1" applyFill="1" applyBorder="1"/>
    <xf numFmtId="0" fontId="0" fillId="0" borderId="1" xfId="0" applyBorder="1"/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textRotation="90" wrapText="1"/>
    </xf>
    <xf numFmtId="0" fontId="14" fillId="0" borderId="0" xfId="0" applyFont="1"/>
    <xf numFmtId="0" fontId="14" fillId="0" borderId="0" xfId="0" applyFont="1" applyAlignment="1">
      <alignment horizontal="right"/>
    </xf>
    <xf numFmtId="0" fontId="18" fillId="1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14" borderId="1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15" fillId="0" borderId="0" xfId="0" applyFont="1"/>
    <xf numFmtId="0" fontId="18" fillId="8" borderId="1" xfId="0" applyFont="1" applyFill="1" applyBorder="1" applyAlignment="1">
      <alignment horizontal="center" vertical="center"/>
    </xf>
    <xf numFmtId="0" fontId="18" fillId="15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18" fillId="15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textRotation="90" wrapText="1"/>
    </xf>
    <xf numFmtId="0" fontId="17" fillId="0" borderId="0" xfId="0" applyFont="1" applyAlignment="1">
      <alignment horizontal="center" vertical="center" textRotation="90"/>
    </xf>
    <xf numFmtId="0" fontId="17" fillId="0" borderId="1" xfId="0" applyFont="1" applyBorder="1"/>
    <xf numFmtId="0" fontId="0" fillId="0" borderId="0" xfId="0" applyAlignment="1">
      <alignment horizontal="left" vertical="top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3" fillId="16" borderId="1" xfId="0" applyFont="1" applyFill="1" applyBorder="1" applyAlignment="1">
      <alignment horizontal="center" vertical="center" wrapText="1"/>
    </xf>
    <xf numFmtId="0" fontId="18" fillId="16" borderId="1" xfId="0" applyFont="1" applyFill="1" applyBorder="1" applyAlignment="1">
      <alignment horizontal="center" vertical="center"/>
    </xf>
    <xf numFmtId="0" fontId="13" fillId="16" borderId="1" xfId="0" applyFont="1" applyFill="1" applyBorder="1" applyAlignment="1">
      <alignment horizontal="center" vertical="center"/>
    </xf>
    <xf numFmtId="0" fontId="13" fillId="17" borderId="1" xfId="0" applyFont="1" applyFill="1" applyBorder="1" applyAlignment="1">
      <alignment horizontal="center" vertical="center" wrapText="1"/>
    </xf>
    <xf numFmtId="0" fontId="18" fillId="17" borderId="1" xfId="0" applyFont="1" applyFill="1" applyBorder="1" applyAlignment="1">
      <alignment horizontal="center" vertical="center"/>
    </xf>
    <xf numFmtId="0" fontId="13" fillId="17" borderId="1" xfId="0" applyFont="1" applyFill="1" applyBorder="1" applyAlignment="1">
      <alignment horizontal="center" vertical="center"/>
    </xf>
    <xf numFmtId="0" fontId="18" fillId="17" borderId="1" xfId="0" applyFont="1" applyFill="1" applyBorder="1" applyAlignment="1">
      <alignment horizontal="center" vertical="center" wrapText="1"/>
    </xf>
    <xf numFmtId="0" fontId="13" fillId="18" borderId="1" xfId="0" applyFont="1" applyFill="1" applyBorder="1" applyAlignment="1">
      <alignment horizontal="center" vertical="center" wrapText="1"/>
    </xf>
    <xf numFmtId="0" fontId="13" fillId="18" borderId="1" xfId="0" applyFont="1" applyFill="1" applyBorder="1" applyAlignment="1">
      <alignment horizontal="center" vertical="center"/>
    </xf>
    <xf numFmtId="0" fontId="18" fillId="18" borderId="1" xfId="0" applyFont="1" applyFill="1" applyBorder="1" applyAlignment="1">
      <alignment horizontal="center" vertical="center" wrapText="1"/>
    </xf>
    <xf numFmtId="0" fontId="13" fillId="19" borderId="1" xfId="0" applyFont="1" applyFill="1" applyBorder="1" applyAlignment="1">
      <alignment horizontal="center" vertical="center" wrapText="1"/>
    </xf>
    <xf numFmtId="0" fontId="13" fillId="19" borderId="1" xfId="0" applyFont="1" applyFill="1" applyBorder="1" applyAlignment="1">
      <alignment horizontal="center" vertical="center"/>
    </xf>
    <xf numFmtId="0" fontId="18" fillId="19" borderId="1" xfId="0" applyFont="1" applyFill="1" applyBorder="1" applyAlignment="1">
      <alignment horizontal="center" vertical="center" wrapText="1"/>
    </xf>
    <xf numFmtId="0" fontId="18" fillId="19" borderId="1" xfId="0" applyFont="1" applyFill="1" applyBorder="1" applyAlignment="1">
      <alignment horizontal="center" vertical="center"/>
    </xf>
    <xf numFmtId="0" fontId="18" fillId="20" borderId="1" xfId="0" applyFont="1" applyFill="1" applyBorder="1" applyAlignment="1">
      <alignment horizontal="center" vertical="center"/>
    </xf>
    <xf numFmtId="0" fontId="13" fillId="2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6" borderId="0" xfId="0" applyFont="1" applyFill="1" applyAlignment="1">
      <alignment horizontal="center" wrapText="1"/>
    </xf>
    <xf numFmtId="0" fontId="18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wrapText="1"/>
    </xf>
    <xf numFmtId="0" fontId="13" fillId="15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8" fillId="18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left" vertical="center"/>
    </xf>
    <xf numFmtId="0" fontId="18" fillId="7" borderId="1" xfId="0" applyFont="1" applyFill="1" applyBorder="1" applyAlignment="1">
      <alignment horizontal="left" vertical="center" wrapText="1"/>
    </xf>
    <xf numFmtId="0" fontId="18" fillId="16" borderId="1" xfId="0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20" borderId="1" xfId="0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8" fillId="17" borderId="1" xfId="0" applyFont="1" applyFill="1" applyBorder="1" applyAlignment="1">
      <alignment horizontal="center" vertical="center" wrapText="1"/>
    </xf>
    <xf numFmtId="0" fontId="18" fillId="16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 wrapText="1"/>
    </xf>
    <xf numFmtId="0" fontId="18" fillId="17" borderId="8" xfId="0" applyFont="1" applyFill="1" applyBorder="1" applyAlignment="1">
      <alignment horizontal="center" vertical="center" wrapText="1"/>
    </xf>
    <xf numFmtId="0" fontId="18" fillId="17" borderId="6" xfId="0" applyFont="1" applyFill="1" applyBorder="1" applyAlignment="1">
      <alignment horizontal="center" vertical="center" wrapText="1"/>
    </xf>
    <xf numFmtId="0" fontId="18" fillId="16" borderId="5" xfId="0" applyFont="1" applyFill="1" applyBorder="1" applyAlignment="1">
      <alignment horizontal="center" vertical="center" wrapText="1"/>
    </xf>
    <xf numFmtId="0" fontId="18" fillId="16" borderId="8" xfId="0" applyFont="1" applyFill="1" applyBorder="1" applyAlignment="1">
      <alignment horizontal="center" vertical="center" wrapText="1"/>
    </xf>
    <xf numFmtId="0" fontId="18" fillId="16" borderId="6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18" fillId="15" borderId="8" xfId="0" applyFont="1" applyFill="1" applyBorder="1" applyAlignment="1">
      <alignment horizontal="center" vertical="center" wrapText="1"/>
    </xf>
    <xf numFmtId="0" fontId="18" fillId="15" borderId="6" xfId="0" applyFont="1" applyFill="1" applyBorder="1" applyAlignment="1">
      <alignment horizontal="center" vertical="center" wrapText="1"/>
    </xf>
    <xf numFmtId="0" fontId="18" fillId="18" borderId="5" xfId="0" applyFont="1" applyFill="1" applyBorder="1" applyAlignment="1">
      <alignment horizontal="center" vertical="center" wrapText="1"/>
    </xf>
    <xf numFmtId="0" fontId="18" fillId="18" borderId="8" xfId="0" applyFont="1" applyFill="1" applyBorder="1" applyAlignment="1">
      <alignment horizontal="center" vertical="center" wrapText="1"/>
    </xf>
    <xf numFmtId="0" fontId="18" fillId="18" borderId="6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8" fillId="14" borderId="5" xfId="0" applyFont="1" applyFill="1" applyBorder="1" applyAlignment="1">
      <alignment horizontal="center" vertical="center" wrapText="1"/>
    </xf>
    <xf numFmtId="0" fontId="18" fillId="14" borderId="8" xfId="0" applyFont="1" applyFill="1" applyBorder="1" applyAlignment="1">
      <alignment horizontal="center" vertical="center" wrapText="1"/>
    </xf>
    <xf numFmtId="0" fontId="18" fillId="14" borderId="6" xfId="0" applyFont="1" applyFill="1" applyBorder="1" applyAlignment="1">
      <alignment horizontal="center" vertical="center" wrapText="1"/>
    </xf>
    <xf numFmtId="0" fontId="18" fillId="13" borderId="5" xfId="0" applyFont="1" applyFill="1" applyBorder="1" applyAlignment="1">
      <alignment horizontal="center" vertical="center" wrapText="1"/>
    </xf>
    <xf numFmtId="0" fontId="18" fillId="13" borderId="8" xfId="0" applyFont="1" applyFill="1" applyBorder="1" applyAlignment="1">
      <alignment horizontal="center" vertical="center" wrapText="1"/>
    </xf>
    <xf numFmtId="0" fontId="18" fillId="13" borderId="6" xfId="0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textRotation="90"/>
    </xf>
    <xf numFmtId="0" fontId="17" fillId="0" borderId="0" xfId="0" applyFont="1" applyAlignment="1">
      <alignment horizontal="left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textRotation="90" wrapText="1"/>
    </xf>
    <xf numFmtId="0" fontId="18" fillId="0" borderId="4" xfId="0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18" fillId="0" borderId="0" xfId="0" applyFont="1" applyAlignment="1">
      <alignment horizontal="center" textRotation="90" wrapText="1"/>
    </xf>
    <xf numFmtId="0" fontId="0" fillId="0" borderId="1" xfId="0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8" fillId="15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9DF4FD"/>
      <color rgb="FF857305"/>
      <color rgb="FFF1BD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104775</xdr:colOff>
      <xdr:row>5</xdr:row>
      <xdr:rowOff>95250</xdr:rowOff>
    </xdr:from>
    <xdr:to>
      <xdr:col>54</xdr:col>
      <xdr:colOff>74441</xdr:colOff>
      <xdr:row>10</xdr:row>
      <xdr:rowOff>133350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D8271E2-DE80-87CC-1DD2-D11A928DC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2700" y="2238375"/>
          <a:ext cx="2741441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99"/>
  <sheetViews>
    <sheetView tabSelected="1" zoomScaleNormal="100" zoomScaleSheetLayoutView="100" zoomScalePageLayoutView="78" workbookViewId="0">
      <selection activeCell="AO6" sqref="AO6"/>
    </sheetView>
  </sheetViews>
  <sheetFormatPr defaultRowHeight="12.75" x14ac:dyDescent="0.2"/>
  <cols>
    <col min="1" max="1" width="2.28515625" customWidth="1"/>
    <col min="2" max="2" width="9.85546875" customWidth="1"/>
    <col min="3" max="3" width="17.85546875" customWidth="1"/>
    <col min="4" max="4" width="4.7109375" customWidth="1"/>
    <col min="5" max="5" width="2.85546875" customWidth="1"/>
    <col min="6" max="12" width="2.7109375" customWidth="1"/>
    <col min="13" max="13" width="3.5703125" customWidth="1"/>
    <col min="14" max="14" width="3.140625" customWidth="1"/>
    <col min="15" max="15" width="3.5703125" customWidth="1"/>
    <col min="16" max="17" width="3.28515625" customWidth="1"/>
    <col min="18" max="18" width="3" customWidth="1"/>
    <col min="19" max="19" width="3.140625" customWidth="1"/>
    <col min="20" max="20" width="3.7109375" customWidth="1"/>
    <col min="21" max="21" width="3.28515625" customWidth="1"/>
    <col min="22" max="22" width="2.7109375" style="83" customWidth="1"/>
    <col min="23" max="23" width="2.85546875" style="83" customWidth="1"/>
    <col min="24" max="24" width="3.140625" customWidth="1"/>
    <col min="25" max="25" width="4" customWidth="1"/>
    <col min="26" max="26" width="3.140625" customWidth="1"/>
    <col min="27" max="28" width="3.5703125" customWidth="1"/>
    <col min="29" max="29" width="3.7109375" customWidth="1"/>
    <col min="30" max="31" width="3.5703125" customWidth="1"/>
    <col min="32" max="32" width="3.7109375" customWidth="1"/>
    <col min="33" max="33" width="3" customWidth="1"/>
    <col min="34" max="34" width="3.7109375" customWidth="1"/>
    <col min="35" max="35" width="3.28515625" customWidth="1"/>
    <col min="36" max="36" width="3.5703125" customWidth="1"/>
    <col min="37" max="37" width="3.28515625" style="83" customWidth="1"/>
    <col min="38" max="38" width="3.28515625" customWidth="1"/>
    <col min="39" max="39" width="3.140625" customWidth="1"/>
    <col min="40" max="40" width="3.5703125" customWidth="1"/>
    <col min="41" max="42" width="3.140625" customWidth="1"/>
    <col min="43" max="43" width="3.7109375" customWidth="1"/>
    <col min="44" max="44" width="3" customWidth="1"/>
    <col min="45" max="46" width="2.7109375" customWidth="1"/>
    <col min="47" max="47" width="2.85546875" customWidth="1"/>
    <col min="48" max="49" width="2.7109375" style="83" customWidth="1"/>
    <col min="50" max="50" width="3" style="83" customWidth="1"/>
    <col min="51" max="51" width="3.140625" style="83" customWidth="1"/>
    <col min="52" max="52" width="2.7109375" style="83" customWidth="1"/>
    <col min="53" max="53" width="2.85546875" style="83" customWidth="1"/>
    <col min="54" max="54" width="3.140625" style="83" customWidth="1"/>
    <col min="55" max="55" width="3.28515625" style="83" customWidth="1"/>
    <col min="56" max="56" width="3" style="83" customWidth="1"/>
    <col min="57" max="57" width="2.42578125" hidden="1" customWidth="1"/>
    <col min="58" max="58" width="1.7109375" hidden="1" customWidth="1"/>
    <col min="59" max="59" width="7.85546875" customWidth="1"/>
  </cols>
  <sheetData>
    <row r="1" spans="1:59" ht="81.75" customHeight="1" x14ac:dyDescent="0.2">
      <c r="A1" s="184" t="s">
        <v>82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  <c r="BE1" s="185"/>
      <c r="BF1" s="185"/>
      <c r="BG1" s="185"/>
    </row>
    <row r="2" spans="1:59" ht="21.75" customHeigh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6"/>
      <c r="W2" s="26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6"/>
      <c r="AL2" s="25"/>
      <c r="AM2" s="25"/>
      <c r="AN2" s="25"/>
      <c r="AO2" s="186" t="s">
        <v>28</v>
      </c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91"/>
      <c r="BD2" s="26"/>
    </row>
    <row r="3" spans="1:59" ht="23.25" customHeight="1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6"/>
      <c r="W3" s="26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6"/>
      <c r="AL3" s="25"/>
      <c r="AM3" s="25"/>
      <c r="AN3" s="25"/>
      <c r="AO3" s="186" t="s">
        <v>71</v>
      </c>
      <c r="AP3" s="186"/>
      <c r="AQ3" s="186"/>
      <c r="AR3" s="186"/>
      <c r="AS3" s="186"/>
      <c r="AT3" s="186"/>
      <c r="AU3" s="186"/>
      <c r="AV3" s="186"/>
      <c r="AW3" s="186"/>
      <c r="AX3" s="186"/>
      <c r="AY3" s="186"/>
      <c r="AZ3" s="186"/>
      <c r="BA3" s="186"/>
      <c r="BB3" s="186"/>
      <c r="BC3" s="91"/>
      <c r="BD3" s="26"/>
    </row>
    <row r="4" spans="1:59" ht="18.75" x14ac:dyDescent="0.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6"/>
      <c r="W4" s="26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6"/>
      <c r="AL4" s="25"/>
      <c r="AM4" s="25"/>
      <c r="AN4" s="25"/>
      <c r="AO4" s="186" t="s">
        <v>72</v>
      </c>
      <c r="AP4" s="186"/>
      <c r="AQ4" s="186"/>
      <c r="AR4" s="186"/>
      <c r="AS4" s="186"/>
      <c r="AT4" s="186"/>
      <c r="AU4" s="186"/>
      <c r="AV4" s="186"/>
      <c r="AW4" s="186"/>
      <c r="AX4" s="186"/>
      <c r="AY4" s="186"/>
      <c r="AZ4" s="186"/>
      <c r="BA4" s="186"/>
      <c r="BB4" s="186"/>
      <c r="BC4" s="186"/>
      <c r="BD4" s="26"/>
    </row>
    <row r="5" spans="1:59" ht="23.25" customHeight="1" x14ac:dyDescent="0.3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6"/>
      <c r="W5" s="26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6"/>
      <c r="AL5" s="25"/>
      <c r="AM5" s="25"/>
      <c r="AN5" s="25"/>
      <c r="AO5" s="186" t="s">
        <v>107</v>
      </c>
      <c r="AP5" s="186"/>
      <c r="AQ5" s="186"/>
      <c r="AR5" s="186"/>
      <c r="AS5" s="186"/>
      <c r="AT5" s="186"/>
      <c r="AU5" s="186"/>
      <c r="AV5" s="186"/>
      <c r="AW5" s="186"/>
      <c r="AX5" s="186"/>
      <c r="AY5" s="186"/>
      <c r="AZ5" s="186"/>
      <c r="BA5" s="186"/>
      <c r="BB5" s="186"/>
      <c r="BC5" s="186"/>
      <c r="BD5" s="26"/>
    </row>
    <row r="6" spans="1:59" ht="18.75" x14ac:dyDescent="0.3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6"/>
      <c r="W6" s="26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6"/>
      <c r="AL6" s="25"/>
      <c r="AM6" s="25"/>
      <c r="AN6" s="25"/>
      <c r="AO6" s="7"/>
      <c r="AP6" s="7"/>
      <c r="AQ6" s="7"/>
      <c r="AR6" s="7"/>
      <c r="AS6" s="28"/>
      <c r="AT6" s="28"/>
      <c r="AU6" s="28"/>
      <c r="AV6" s="91"/>
      <c r="AW6" s="91"/>
      <c r="AX6" s="91"/>
      <c r="AY6" s="91"/>
      <c r="AZ6" s="91"/>
      <c r="BA6" s="91"/>
      <c r="BB6" s="91"/>
      <c r="BC6" s="91"/>
      <c r="BD6" s="26"/>
    </row>
    <row r="7" spans="1:59" ht="15.75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6"/>
      <c r="W7" s="26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6"/>
      <c r="AL7" s="25"/>
      <c r="AM7" s="25"/>
      <c r="AN7" s="25"/>
      <c r="AO7" s="25"/>
      <c r="AP7" s="25"/>
      <c r="AQ7" s="25"/>
      <c r="AR7" s="25"/>
      <c r="AS7" s="16"/>
      <c r="AT7" s="16"/>
      <c r="AU7" s="16"/>
      <c r="AV7" s="18"/>
      <c r="AW7" s="18"/>
      <c r="AX7" s="18"/>
      <c r="AY7" s="18"/>
      <c r="AZ7" s="18"/>
      <c r="BA7" s="18"/>
      <c r="BB7" s="18"/>
      <c r="BC7" s="18"/>
      <c r="BD7" s="26"/>
    </row>
    <row r="8" spans="1:59" ht="15.75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6"/>
      <c r="W8" s="26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6"/>
      <c r="AL8" s="25"/>
      <c r="AM8" s="25"/>
      <c r="AN8" s="25"/>
      <c r="AO8" s="25"/>
      <c r="AP8" s="25"/>
      <c r="AQ8" s="25"/>
      <c r="AR8" s="25"/>
      <c r="AS8" s="16"/>
      <c r="AT8" s="16"/>
      <c r="AU8" s="16"/>
      <c r="AV8" s="18"/>
      <c r="AW8" s="18"/>
      <c r="AX8" s="18"/>
      <c r="AY8" s="18"/>
      <c r="AZ8" s="18"/>
      <c r="BA8" s="18"/>
      <c r="BB8" s="18"/>
      <c r="BC8" s="18"/>
      <c r="BD8" s="26"/>
    </row>
    <row r="9" spans="1:59" ht="15.75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6"/>
      <c r="W9" s="26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6"/>
      <c r="AL9" s="25"/>
      <c r="AM9" s="25"/>
      <c r="AN9" s="25"/>
      <c r="AO9" s="25"/>
      <c r="AP9" s="25"/>
      <c r="AQ9" s="25"/>
      <c r="AR9" s="25"/>
      <c r="AS9" s="16"/>
      <c r="AT9" s="16"/>
      <c r="AU9" s="16"/>
      <c r="AV9" s="18"/>
      <c r="AW9" s="18"/>
      <c r="AX9" s="18"/>
      <c r="AY9" s="18"/>
      <c r="AZ9" s="18"/>
      <c r="BA9" s="18"/>
      <c r="BB9" s="18"/>
      <c r="BC9" s="18"/>
      <c r="BD9" s="26"/>
    </row>
    <row r="10" spans="1:59" ht="15.75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6"/>
      <c r="W10" s="26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6"/>
      <c r="AL10" s="25"/>
      <c r="AM10" s="25"/>
      <c r="AN10" s="25"/>
      <c r="AO10" s="25"/>
      <c r="AP10" s="25"/>
      <c r="AQ10" s="25"/>
      <c r="AR10" s="25"/>
      <c r="AS10" s="16"/>
      <c r="AT10" s="16"/>
      <c r="AU10" s="16"/>
      <c r="AV10" s="18"/>
      <c r="AW10" s="18"/>
      <c r="AX10" s="18"/>
      <c r="AY10" s="18"/>
      <c r="AZ10" s="18"/>
      <c r="BA10" s="18"/>
      <c r="BB10" s="18"/>
      <c r="BC10" s="18"/>
      <c r="BD10" s="26"/>
    </row>
    <row r="11" spans="1:59" ht="15.75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6"/>
      <c r="W11" s="26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6"/>
      <c r="AL11" s="25"/>
      <c r="AM11" s="25"/>
      <c r="AN11" s="25"/>
      <c r="AO11" s="25"/>
      <c r="AP11" s="25"/>
      <c r="AQ11" s="25"/>
      <c r="AR11" s="25"/>
      <c r="AS11" s="16"/>
      <c r="AT11" s="16"/>
      <c r="AU11" s="16"/>
      <c r="AV11" s="18"/>
      <c r="AW11" s="18"/>
      <c r="AX11" s="18"/>
      <c r="AY11" s="18"/>
      <c r="AZ11" s="18"/>
      <c r="BA11" s="18"/>
      <c r="BB11" s="18"/>
      <c r="BC11" s="18"/>
      <c r="BD11" s="26"/>
    </row>
    <row r="12" spans="1:59" ht="24" customHeight="1" x14ac:dyDescent="0.25">
      <c r="A12" s="25"/>
      <c r="B12" s="25"/>
      <c r="C12" s="25"/>
      <c r="D12" s="25"/>
      <c r="E12" s="25"/>
      <c r="F12" s="25"/>
      <c r="G12" s="25"/>
      <c r="H12" s="193" t="s">
        <v>29</v>
      </c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3"/>
      <c r="AO12" s="193"/>
      <c r="AP12" s="193"/>
      <c r="AQ12" s="25"/>
      <c r="AR12" s="25"/>
      <c r="AS12" s="16"/>
      <c r="AT12" s="16"/>
      <c r="AU12" s="16"/>
      <c r="AV12" s="18"/>
      <c r="AW12" s="18"/>
      <c r="AX12" s="18"/>
      <c r="AY12" s="18"/>
      <c r="AZ12" s="18"/>
      <c r="BA12" s="18"/>
      <c r="BB12" s="18"/>
      <c r="BC12" s="18"/>
      <c r="BD12" s="26"/>
    </row>
    <row r="13" spans="1:59" ht="18.75" x14ac:dyDescent="0.25">
      <c r="A13" s="25"/>
      <c r="B13" s="25"/>
      <c r="C13" s="25"/>
      <c r="D13" s="25"/>
      <c r="E13" s="25"/>
      <c r="F13" s="25"/>
      <c r="G13" s="25"/>
      <c r="H13" s="193" t="s">
        <v>63</v>
      </c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25"/>
      <c r="AR13" s="25"/>
      <c r="AS13" s="16"/>
      <c r="AT13" s="16"/>
      <c r="AU13" s="16"/>
      <c r="AV13" s="18"/>
      <c r="AW13" s="18"/>
      <c r="AX13" s="18"/>
      <c r="AY13" s="18"/>
      <c r="AZ13" s="18"/>
      <c r="BA13" s="18"/>
      <c r="BB13" s="18"/>
      <c r="BC13" s="18"/>
      <c r="BD13" s="26"/>
    </row>
    <row r="14" spans="1:59" ht="18.75" x14ac:dyDescent="0.3">
      <c r="A14" s="25"/>
      <c r="B14" s="190" t="s">
        <v>108</v>
      </c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  <c r="BA14" s="190"/>
      <c r="BB14" s="190"/>
      <c r="BC14" s="190"/>
      <c r="BD14" s="190"/>
    </row>
    <row r="15" spans="1:59" ht="18.75" x14ac:dyDescent="0.3">
      <c r="A15" s="26"/>
      <c r="B15" s="26"/>
      <c r="C15" s="26"/>
      <c r="D15" s="26"/>
      <c r="E15" s="26"/>
      <c r="F15" s="26"/>
      <c r="G15" s="26"/>
      <c r="H15" s="187" t="s">
        <v>50</v>
      </c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91"/>
      <c r="AM15" s="191"/>
      <c r="AN15" s="26"/>
      <c r="AO15" s="26"/>
      <c r="AP15" s="187" t="s">
        <v>83</v>
      </c>
      <c r="AQ15" s="187"/>
      <c r="AR15" s="187"/>
      <c r="AS15" s="187"/>
      <c r="AT15" s="187"/>
      <c r="AU15" s="187"/>
      <c r="AV15" s="187"/>
      <c r="AW15" s="187"/>
      <c r="AX15" s="187"/>
      <c r="AY15" s="187"/>
      <c r="AZ15" s="18"/>
      <c r="BA15" s="18"/>
      <c r="BB15" s="18"/>
      <c r="BC15" s="18"/>
      <c r="BD15" s="26"/>
    </row>
    <row r="16" spans="1:59" ht="15.75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6"/>
      <c r="W16" s="26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6"/>
      <c r="AL16" s="25"/>
      <c r="AM16" s="25"/>
      <c r="AN16" s="25"/>
      <c r="AO16" s="25"/>
      <c r="AP16" s="25"/>
      <c r="AQ16" s="25"/>
      <c r="AR16" s="25"/>
      <c r="AS16" s="16"/>
      <c r="AT16" s="16"/>
      <c r="AU16" s="16"/>
      <c r="AV16" s="18"/>
      <c r="AW16" s="18"/>
      <c r="AX16" s="18"/>
      <c r="AY16" s="18"/>
      <c r="AZ16" s="18"/>
      <c r="BA16" s="18"/>
      <c r="BB16" s="18"/>
      <c r="BC16" s="18"/>
      <c r="BD16" s="26"/>
    </row>
    <row r="17" spans="1:59" ht="15.75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6"/>
      <c r="W17" s="26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6"/>
      <c r="AL17" s="25"/>
      <c r="AM17" s="25"/>
      <c r="AN17" s="25"/>
      <c r="AO17" s="25"/>
      <c r="AP17" s="25"/>
      <c r="AQ17" s="25"/>
      <c r="AR17" s="25"/>
      <c r="AS17" s="16"/>
      <c r="AT17" s="16"/>
      <c r="AU17" s="16"/>
      <c r="AV17" s="18"/>
      <c r="AW17" s="18"/>
      <c r="AX17" s="18"/>
      <c r="AY17" s="18"/>
      <c r="AZ17" s="18"/>
      <c r="BA17" s="18"/>
      <c r="BB17" s="18"/>
      <c r="BC17" s="18"/>
      <c r="BD17" s="26"/>
    </row>
    <row r="18" spans="1:59" ht="43.5" customHeight="1" x14ac:dyDescent="0.25">
      <c r="A18" s="25"/>
      <c r="B18" s="8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8"/>
      <c r="R18" s="25"/>
      <c r="S18" s="25"/>
      <c r="T18" s="25"/>
      <c r="U18" s="25"/>
      <c r="V18" s="26"/>
      <c r="W18" s="26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6"/>
      <c r="AL18" s="25"/>
      <c r="AM18" s="25"/>
      <c r="AN18" s="25"/>
      <c r="AO18" s="25"/>
      <c r="AP18" s="25"/>
      <c r="AQ18" s="25"/>
      <c r="AR18" s="25"/>
      <c r="AS18" s="16"/>
      <c r="AT18" s="16"/>
      <c r="AU18" s="16"/>
      <c r="AV18" s="18"/>
      <c r="AW18" s="18"/>
      <c r="AX18" s="18"/>
      <c r="AY18" s="18"/>
      <c r="AZ18" s="18"/>
      <c r="BA18" s="18"/>
      <c r="BB18" s="18"/>
      <c r="BC18" s="18"/>
      <c r="BD18" s="26"/>
    </row>
    <row r="19" spans="1:59" ht="23.25" customHeight="1" x14ac:dyDescent="0.25">
      <c r="A19" s="25"/>
      <c r="B19" s="8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8"/>
      <c r="R19" s="25"/>
      <c r="S19" s="25"/>
      <c r="T19" s="25"/>
      <c r="U19" s="25"/>
      <c r="V19" s="26"/>
      <c r="W19" s="188" t="s">
        <v>84</v>
      </c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92"/>
      <c r="AW19" s="92"/>
      <c r="AX19" s="92"/>
      <c r="AY19" s="92"/>
      <c r="AZ19" s="92"/>
      <c r="BA19" s="92"/>
      <c r="BB19" s="92"/>
      <c r="BC19" s="92"/>
      <c r="BD19" s="26"/>
    </row>
    <row r="20" spans="1:59" ht="18.75" x14ac:dyDescent="0.25">
      <c r="A20" s="25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25"/>
      <c r="S20" s="25"/>
      <c r="T20" s="25"/>
      <c r="U20" s="25"/>
      <c r="V20" s="26"/>
      <c r="W20" s="188" t="s">
        <v>85</v>
      </c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8"/>
      <c r="BA20" s="188"/>
      <c r="BB20" s="188"/>
      <c r="BC20" s="188"/>
      <c r="BD20" s="26"/>
    </row>
    <row r="21" spans="1:59" ht="21" customHeight="1" x14ac:dyDescent="0.25">
      <c r="A21" s="25"/>
      <c r="B21" s="11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6"/>
      <c r="R21" s="25"/>
      <c r="S21" s="25"/>
      <c r="T21" s="25"/>
      <c r="U21" s="25"/>
      <c r="V21" s="26"/>
      <c r="W21" s="183" t="s">
        <v>86</v>
      </c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26"/>
    </row>
    <row r="22" spans="1:59" ht="21.75" customHeight="1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6"/>
      <c r="W22" s="189" t="s">
        <v>64</v>
      </c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8"/>
      <c r="BA22" s="188"/>
      <c r="BB22" s="188"/>
      <c r="BC22" s="188"/>
      <c r="BD22" s="26"/>
    </row>
    <row r="23" spans="1:59" s="10" customFormat="1" ht="21" customHeight="1" x14ac:dyDescent="0.25">
      <c r="A23" s="25"/>
      <c r="B23" s="8"/>
      <c r="C23" s="8"/>
      <c r="D23" s="8"/>
      <c r="E23" s="8"/>
      <c r="F23" s="8"/>
      <c r="G23" s="8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183" t="s">
        <v>87</v>
      </c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93"/>
    </row>
    <row r="24" spans="1:59" s="10" customFormat="1" ht="18.75" x14ac:dyDescent="0.3"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</row>
    <row r="25" spans="1:59" s="10" customFormat="1" ht="18" customHeight="1" x14ac:dyDescent="0.3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38"/>
      <c r="W25" s="38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38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38"/>
      <c r="AW25" s="38"/>
      <c r="AX25" s="38"/>
      <c r="AY25" s="38"/>
      <c r="AZ25" s="38"/>
      <c r="BA25" s="38"/>
      <c r="BB25" s="38"/>
      <c r="BC25" s="38"/>
      <c r="BD25" s="38"/>
    </row>
    <row r="26" spans="1:59" s="10" customFormat="1" ht="17.25" customHeight="1" x14ac:dyDescent="0.3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38"/>
      <c r="W26" s="38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38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38"/>
      <c r="AW26" s="38"/>
      <c r="AX26" s="38"/>
      <c r="AY26" s="38"/>
      <c r="AZ26" s="38"/>
      <c r="BA26" s="38"/>
      <c r="BB26" s="38"/>
      <c r="BC26" s="38"/>
      <c r="BD26" s="38"/>
    </row>
    <row r="27" spans="1:59" s="10" customFormat="1" ht="18.75" x14ac:dyDescent="0.3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38"/>
      <c r="W27" s="38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38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38"/>
      <c r="AW27" s="38"/>
      <c r="AX27" s="38"/>
      <c r="AY27" s="38"/>
      <c r="AZ27" s="38"/>
      <c r="BA27" s="38"/>
      <c r="BB27" s="38"/>
      <c r="BC27" s="38"/>
      <c r="BD27" s="38"/>
    </row>
    <row r="28" spans="1:59" ht="15.75" x14ac:dyDescent="0.25">
      <c r="AP28" s="8"/>
      <c r="AQ28" s="182"/>
      <c r="AR28" s="182"/>
      <c r="AS28" s="182"/>
      <c r="AT28" s="182"/>
      <c r="AU28" s="182"/>
      <c r="AV28" s="182"/>
      <c r="AW28" s="182"/>
      <c r="AX28" s="182"/>
      <c r="AY28" s="182"/>
      <c r="AZ28" s="182"/>
      <c r="BA28" s="182"/>
      <c r="BB28" s="182"/>
      <c r="BC28" s="182"/>
      <c r="BD28" s="182"/>
      <c r="BE28" s="8"/>
    </row>
    <row r="29" spans="1:59" ht="15.75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84"/>
      <c r="W29" s="84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84"/>
      <c r="AL29" s="6"/>
      <c r="AM29" s="6"/>
      <c r="AN29" s="6"/>
      <c r="AO29" s="6"/>
      <c r="AP29" s="182"/>
      <c r="AQ29" s="182"/>
      <c r="AR29" s="182"/>
      <c r="AS29" s="182"/>
      <c r="AT29" s="182"/>
      <c r="AU29" s="182"/>
      <c r="AV29" s="182"/>
      <c r="AW29" s="182"/>
      <c r="AX29" s="182"/>
      <c r="AY29" s="182"/>
      <c r="AZ29" s="182"/>
      <c r="BA29" s="182"/>
      <c r="BB29" s="182"/>
      <c r="BC29" s="182"/>
      <c r="BD29" s="182"/>
      <c r="BE29" s="182"/>
    </row>
    <row r="30" spans="1:59" ht="15.75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84"/>
      <c r="W30" s="84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84"/>
      <c r="AL30" s="6"/>
      <c r="AM30" s="6"/>
      <c r="AN30" s="6"/>
      <c r="AO30" s="6"/>
      <c r="AP30" s="11"/>
      <c r="AQ30" s="182"/>
      <c r="AR30" s="182"/>
      <c r="AS30" s="182"/>
      <c r="AT30" s="182"/>
      <c r="AU30" s="182"/>
      <c r="AV30" s="182"/>
      <c r="AW30" s="182"/>
      <c r="AX30" s="182"/>
      <c r="AY30" s="182"/>
      <c r="AZ30" s="182"/>
      <c r="BA30" s="182"/>
      <c r="BB30" s="182"/>
      <c r="BC30" s="182"/>
      <c r="BD30" s="182"/>
      <c r="BE30" s="16"/>
    </row>
    <row r="31" spans="1:59" ht="10.5" customHeight="1" x14ac:dyDescent="0.2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84"/>
      <c r="W31" s="84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84"/>
      <c r="AL31" s="6"/>
      <c r="AM31" s="6"/>
      <c r="AN31" s="6"/>
      <c r="AO31" s="6"/>
      <c r="AP31" s="17"/>
      <c r="AQ31" s="17"/>
      <c r="AR31" s="17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</row>
    <row r="32" spans="1:59" ht="136.5" customHeight="1" x14ac:dyDescent="0.2">
      <c r="A32" s="205" t="s">
        <v>0</v>
      </c>
      <c r="B32" s="207" t="s">
        <v>1</v>
      </c>
      <c r="C32" s="207" t="s">
        <v>2</v>
      </c>
      <c r="D32" s="207" t="s">
        <v>3</v>
      </c>
      <c r="E32" s="51" t="s">
        <v>109</v>
      </c>
      <c r="F32" s="197" t="s">
        <v>4</v>
      </c>
      <c r="G32" s="197"/>
      <c r="H32" s="197"/>
      <c r="I32" s="51" t="s">
        <v>110</v>
      </c>
      <c r="J32" s="197" t="s">
        <v>5</v>
      </c>
      <c r="K32" s="197"/>
      <c r="L32" s="197"/>
      <c r="M32" s="51" t="s">
        <v>111</v>
      </c>
      <c r="N32" s="196" t="s">
        <v>6</v>
      </c>
      <c r="O32" s="196"/>
      <c r="P32" s="196"/>
      <c r="Q32" s="196"/>
      <c r="R32" s="196" t="s">
        <v>7</v>
      </c>
      <c r="S32" s="196"/>
      <c r="T32" s="196"/>
      <c r="U32" s="196"/>
      <c r="V32" s="52" t="s">
        <v>112</v>
      </c>
      <c r="W32" s="75" t="s">
        <v>113</v>
      </c>
      <c r="X32" s="211" t="s">
        <v>8</v>
      </c>
      <c r="Y32" s="212"/>
      <c r="Z32" s="213"/>
      <c r="AA32" s="105" t="s">
        <v>114</v>
      </c>
      <c r="AB32" s="209" t="s">
        <v>9</v>
      </c>
      <c r="AC32" s="210"/>
      <c r="AD32" s="52" t="s">
        <v>115</v>
      </c>
      <c r="AE32" s="196" t="s">
        <v>10</v>
      </c>
      <c r="AF32" s="196"/>
      <c r="AG32" s="196"/>
      <c r="AH32" s="196"/>
      <c r="AI32" s="51" t="s">
        <v>116</v>
      </c>
      <c r="AJ32" s="197" t="s">
        <v>11</v>
      </c>
      <c r="AK32" s="197"/>
      <c r="AL32" s="197"/>
      <c r="AM32" s="51" t="s">
        <v>117</v>
      </c>
      <c r="AN32" s="197" t="s">
        <v>12</v>
      </c>
      <c r="AO32" s="197"/>
      <c r="AP32" s="197"/>
      <c r="AQ32" s="197"/>
      <c r="AR32" s="197" t="s">
        <v>13</v>
      </c>
      <c r="AS32" s="197"/>
      <c r="AT32" s="197"/>
      <c r="AU32" s="197"/>
      <c r="AV32" s="51" t="s">
        <v>118</v>
      </c>
      <c r="AW32" s="197" t="s">
        <v>14</v>
      </c>
      <c r="AX32" s="197"/>
      <c r="AY32" s="197"/>
      <c r="AZ32" s="53" t="s">
        <v>119</v>
      </c>
      <c r="BA32" s="197" t="s">
        <v>15</v>
      </c>
      <c r="BB32" s="197"/>
      <c r="BC32" s="197"/>
      <c r="BD32" s="197"/>
      <c r="BE32" s="43" t="s">
        <v>24</v>
      </c>
      <c r="BF32" s="43"/>
      <c r="BG32" s="54" t="s">
        <v>25</v>
      </c>
    </row>
    <row r="33" spans="1:88" ht="15" customHeight="1" x14ac:dyDescent="0.2">
      <c r="A33" s="206"/>
      <c r="B33" s="207"/>
      <c r="C33" s="207"/>
      <c r="D33" s="207"/>
      <c r="E33" s="145" t="s">
        <v>16</v>
      </c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</row>
    <row r="34" spans="1:88" ht="21.75" customHeight="1" x14ac:dyDescent="0.2">
      <c r="A34" s="206"/>
      <c r="B34" s="207"/>
      <c r="C34" s="207"/>
      <c r="D34" s="207"/>
      <c r="E34" s="79">
        <v>1</v>
      </c>
      <c r="F34" s="79">
        <v>2</v>
      </c>
      <c r="G34" s="79">
        <v>3</v>
      </c>
      <c r="H34" s="79">
        <v>4</v>
      </c>
      <c r="I34" s="79">
        <v>5</v>
      </c>
      <c r="J34" s="79">
        <v>6</v>
      </c>
      <c r="K34" s="79">
        <v>7</v>
      </c>
      <c r="L34" s="79">
        <v>8</v>
      </c>
      <c r="M34" s="79">
        <v>9</v>
      </c>
      <c r="N34" s="79">
        <v>10</v>
      </c>
      <c r="O34" s="79">
        <v>11</v>
      </c>
      <c r="P34" s="79">
        <v>12</v>
      </c>
      <c r="Q34" s="79">
        <v>13</v>
      </c>
      <c r="R34" s="79">
        <v>14</v>
      </c>
      <c r="S34" s="79">
        <v>15</v>
      </c>
      <c r="T34" s="79">
        <v>16</v>
      </c>
      <c r="U34" s="79">
        <v>17</v>
      </c>
      <c r="V34" s="79">
        <v>18</v>
      </c>
      <c r="W34" s="79">
        <v>19</v>
      </c>
      <c r="X34" s="79">
        <v>20</v>
      </c>
      <c r="Y34" s="79">
        <v>21</v>
      </c>
      <c r="Z34" s="79">
        <v>22</v>
      </c>
      <c r="AA34" s="79">
        <v>23</v>
      </c>
      <c r="AB34" s="79">
        <v>24</v>
      </c>
      <c r="AC34" s="79">
        <v>25</v>
      </c>
      <c r="AD34" s="79">
        <v>26</v>
      </c>
      <c r="AE34" s="79">
        <v>27</v>
      </c>
      <c r="AF34" s="79">
        <v>28</v>
      </c>
      <c r="AG34" s="79">
        <v>29</v>
      </c>
      <c r="AH34" s="79">
        <v>30</v>
      </c>
      <c r="AI34" s="79">
        <v>31</v>
      </c>
      <c r="AJ34" s="79">
        <v>32</v>
      </c>
      <c r="AK34" s="79">
        <v>33</v>
      </c>
      <c r="AL34" s="79">
        <v>34</v>
      </c>
      <c r="AM34" s="79">
        <v>35</v>
      </c>
      <c r="AN34" s="79">
        <v>36</v>
      </c>
      <c r="AO34" s="79">
        <v>37</v>
      </c>
      <c r="AP34" s="79">
        <v>38</v>
      </c>
      <c r="AQ34" s="79">
        <v>39</v>
      </c>
      <c r="AR34" s="79">
        <v>40</v>
      </c>
      <c r="AS34" s="79">
        <v>41</v>
      </c>
      <c r="AT34" s="79">
        <v>42</v>
      </c>
      <c r="AU34" s="79">
        <v>43</v>
      </c>
      <c r="AV34" s="79">
        <v>44</v>
      </c>
      <c r="AW34" s="79">
        <v>45</v>
      </c>
      <c r="AX34" s="79">
        <v>46</v>
      </c>
      <c r="AY34" s="79">
        <v>47</v>
      </c>
      <c r="AZ34" s="79">
        <v>48</v>
      </c>
      <c r="BA34" s="79">
        <v>49</v>
      </c>
      <c r="BB34" s="79">
        <v>50</v>
      </c>
      <c r="BC34" s="79">
        <v>51</v>
      </c>
      <c r="BD34" s="79">
        <v>52</v>
      </c>
      <c r="BE34" s="79">
        <v>53</v>
      </c>
      <c r="BF34" s="79"/>
      <c r="BG34" s="106"/>
    </row>
    <row r="35" spans="1:88" ht="25.5" customHeight="1" x14ac:dyDescent="0.2">
      <c r="A35" s="214" t="s">
        <v>91</v>
      </c>
      <c r="B35" s="220" t="s">
        <v>32</v>
      </c>
      <c r="C35" s="220" t="s">
        <v>33</v>
      </c>
      <c r="D35" s="95" t="s">
        <v>17</v>
      </c>
      <c r="E35" s="98">
        <f t="shared" ref="E35:M35" si="0">E37+E39</f>
        <v>10</v>
      </c>
      <c r="F35" s="98">
        <f t="shared" si="0"/>
        <v>10</v>
      </c>
      <c r="G35" s="98">
        <f t="shared" si="0"/>
        <v>10</v>
      </c>
      <c r="H35" s="98">
        <f t="shared" si="0"/>
        <v>8</v>
      </c>
      <c r="I35" s="98">
        <f t="shared" si="0"/>
        <v>8</v>
      </c>
      <c r="J35" s="98">
        <f t="shared" si="0"/>
        <v>8</v>
      </c>
      <c r="K35" s="98">
        <f t="shared" si="0"/>
        <v>8</v>
      </c>
      <c r="L35" s="98">
        <f t="shared" si="0"/>
        <v>8</v>
      </c>
      <c r="M35" s="98">
        <f t="shared" si="0"/>
        <v>8</v>
      </c>
      <c r="N35" s="98">
        <f t="shared" ref="N35:T35" si="1">N37+N39</f>
        <v>6</v>
      </c>
      <c r="O35" s="98">
        <v>0</v>
      </c>
      <c r="P35" s="98">
        <v>0</v>
      </c>
      <c r="Q35" s="98">
        <f>Q39</f>
        <v>2</v>
      </c>
      <c r="R35" s="98">
        <f t="shared" si="1"/>
        <v>4</v>
      </c>
      <c r="S35" s="98">
        <f t="shared" si="1"/>
        <v>0</v>
      </c>
      <c r="T35" s="98">
        <f t="shared" si="1"/>
        <v>0</v>
      </c>
      <c r="U35" s="98">
        <f>U39</f>
        <v>0</v>
      </c>
      <c r="V35" s="70">
        <v>0</v>
      </c>
      <c r="W35" s="70">
        <v>0</v>
      </c>
      <c r="X35" s="98">
        <f t="shared" ref="X35:AA35" si="2">X39</f>
        <v>2</v>
      </c>
      <c r="Y35" s="98">
        <f t="shared" si="2"/>
        <v>2</v>
      </c>
      <c r="Z35" s="98">
        <f t="shared" si="2"/>
        <v>2</v>
      </c>
      <c r="AA35" s="98">
        <f t="shared" si="2"/>
        <v>2</v>
      </c>
      <c r="AB35" s="98">
        <f>AB37+AB39</f>
        <v>4</v>
      </c>
      <c r="AC35" s="98">
        <f>AC37+AC39</f>
        <v>4</v>
      </c>
      <c r="AD35" s="98">
        <f>AD37+AD39</f>
        <v>0</v>
      </c>
      <c r="AE35" s="98">
        <f>AE37+AE39</f>
        <v>0</v>
      </c>
      <c r="AF35" s="98">
        <v>0</v>
      </c>
      <c r="AG35" s="98">
        <f>AG39</f>
        <v>6</v>
      </c>
      <c r="AH35" s="98">
        <v>0</v>
      </c>
      <c r="AI35" s="98">
        <v>0</v>
      </c>
      <c r="AJ35" s="98">
        <v>0</v>
      </c>
      <c r="AK35" s="98" t="s">
        <v>49</v>
      </c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70">
        <v>0</v>
      </c>
      <c r="AW35" s="70">
        <f t="shared" ref="AW35:BF35" si="3">SUM(AW37+AW39)</f>
        <v>0</v>
      </c>
      <c r="AX35" s="70">
        <f t="shared" si="3"/>
        <v>0</v>
      </c>
      <c r="AY35" s="70">
        <f t="shared" si="3"/>
        <v>0</v>
      </c>
      <c r="AZ35" s="70">
        <f t="shared" si="3"/>
        <v>0</v>
      </c>
      <c r="BA35" s="70">
        <f t="shared" si="3"/>
        <v>0</v>
      </c>
      <c r="BB35" s="70">
        <f t="shared" si="3"/>
        <v>0</v>
      </c>
      <c r="BC35" s="70">
        <f t="shared" si="3"/>
        <v>0</v>
      </c>
      <c r="BD35" s="70">
        <f t="shared" si="3"/>
        <v>0</v>
      </c>
      <c r="BE35" s="85">
        <f t="shared" si="3"/>
        <v>56</v>
      </c>
      <c r="BF35" s="85">
        <f t="shared" si="3"/>
        <v>0</v>
      </c>
      <c r="BG35" s="98">
        <f>SUM(E35:AJ35)</f>
        <v>112</v>
      </c>
      <c r="BH35" s="4"/>
      <c r="BI35" s="32">
        <v>112</v>
      </c>
      <c r="BJ35" s="4"/>
      <c r="BK35" s="4"/>
      <c r="BL35" s="3"/>
      <c r="BM35" s="3"/>
      <c r="BN35" s="3"/>
      <c r="BO35" s="3"/>
      <c r="BP35" s="4"/>
      <c r="BQ35" s="3"/>
      <c r="BR35" s="3"/>
      <c r="BS35" s="3"/>
      <c r="BT35" s="3"/>
      <c r="BU35" s="3"/>
      <c r="BV35" s="2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4"/>
      <c r="CJ35" s="3"/>
    </row>
    <row r="36" spans="1:88" ht="42" customHeight="1" x14ac:dyDescent="0.2">
      <c r="A36" s="215"/>
      <c r="B36" s="220"/>
      <c r="C36" s="220"/>
      <c r="D36" s="95" t="s">
        <v>18</v>
      </c>
      <c r="E36" s="98">
        <f>E38+E40</f>
        <v>4</v>
      </c>
      <c r="F36" s="98">
        <f>F38</f>
        <v>4</v>
      </c>
      <c r="G36" s="98">
        <f>G38+G40</f>
        <v>4</v>
      </c>
      <c r="H36" s="98">
        <f>H38</f>
        <v>2</v>
      </c>
      <c r="I36" s="98">
        <f>I40</f>
        <v>2</v>
      </c>
      <c r="J36" s="98">
        <f>J38</f>
        <v>2</v>
      </c>
      <c r="K36" s="98">
        <f>K38</f>
        <v>2</v>
      </c>
      <c r="L36" s="98">
        <f>L38+L40</f>
        <v>4</v>
      </c>
      <c r="M36" s="98">
        <f>M38+M40</f>
        <v>4</v>
      </c>
      <c r="N36" s="98">
        <f>N38+N40</f>
        <v>4</v>
      </c>
      <c r="O36" s="98">
        <f>O38</f>
        <v>2</v>
      </c>
      <c r="P36" s="98">
        <f>P38</f>
        <v>2</v>
      </c>
      <c r="Q36" s="98">
        <f>Q38</f>
        <v>2</v>
      </c>
      <c r="R36" s="98">
        <v>0</v>
      </c>
      <c r="S36" s="98">
        <v>0</v>
      </c>
      <c r="T36" s="98">
        <f>T40</f>
        <v>0</v>
      </c>
      <c r="U36" s="98">
        <v>0</v>
      </c>
      <c r="V36" s="70">
        <f t="shared" ref="V36:W36" si="4">SUM(V38+V40)</f>
        <v>0</v>
      </c>
      <c r="W36" s="70">
        <f t="shared" si="4"/>
        <v>0</v>
      </c>
      <c r="X36" s="98">
        <f>X40</f>
        <v>2</v>
      </c>
      <c r="Y36" s="98">
        <f>Y40</f>
        <v>2</v>
      </c>
      <c r="Z36" s="98">
        <f>Z40</f>
        <v>2</v>
      </c>
      <c r="AA36" s="98">
        <f>AA38</f>
        <v>2</v>
      </c>
      <c r="AB36" s="98">
        <f>AB40</f>
        <v>2</v>
      </c>
      <c r="AC36" s="98">
        <f>AC40</f>
        <v>2</v>
      </c>
      <c r="AD36" s="98">
        <f>AD38+AD40</f>
        <v>0</v>
      </c>
      <c r="AE36" s="98">
        <f>AE38+AE40</f>
        <v>0</v>
      </c>
      <c r="AF36" s="98">
        <v>0</v>
      </c>
      <c r="AG36" s="98">
        <f>AG40</f>
        <v>6</v>
      </c>
      <c r="AH36" s="98">
        <v>0</v>
      </c>
      <c r="AI36" s="98">
        <v>0</v>
      </c>
      <c r="AJ36" s="98">
        <v>0</v>
      </c>
      <c r="AK36" s="98" t="s">
        <v>49</v>
      </c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70">
        <v>0</v>
      </c>
      <c r="AW36" s="70">
        <v>0</v>
      </c>
      <c r="AX36" s="70">
        <v>0</v>
      </c>
      <c r="AY36" s="70">
        <v>0</v>
      </c>
      <c r="AZ36" s="70">
        <v>0</v>
      </c>
      <c r="BA36" s="70">
        <v>0</v>
      </c>
      <c r="BB36" s="70">
        <v>0</v>
      </c>
      <c r="BC36" s="70">
        <v>0</v>
      </c>
      <c r="BD36" s="70">
        <v>0</v>
      </c>
      <c r="BE36" s="81"/>
      <c r="BF36" s="81"/>
      <c r="BG36" s="98">
        <f>SUM(E36:AK36)</f>
        <v>56</v>
      </c>
      <c r="BH36" s="4"/>
      <c r="BI36" s="32">
        <v>56</v>
      </c>
      <c r="BJ36" s="4"/>
      <c r="BK36" s="4"/>
      <c r="BL36" s="3"/>
      <c r="BM36" s="3"/>
      <c r="BN36" s="3"/>
      <c r="BO36" s="3"/>
      <c r="BP36" s="4"/>
      <c r="BQ36" s="3"/>
      <c r="BR36" s="3"/>
      <c r="BS36" s="3"/>
      <c r="BT36" s="3"/>
      <c r="BU36" s="3"/>
      <c r="BV36" s="2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4"/>
      <c r="CJ36" s="3"/>
    </row>
    <row r="37" spans="1:88" s="15" customFormat="1" ht="25.5" customHeight="1" x14ac:dyDescent="0.2">
      <c r="A37" s="215"/>
      <c r="B37" s="148" t="s">
        <v>35</v>
      </c>
      <c r="C37" s="148" t="s">
        <v>26</v>
      </c>
      <c r="D37" s="63" t="s">
        <v>17</v>
      </c>
      <c r="E37" s="68">
        <v>8</v>
      </c>
      <c r="F37" s="68">
        <v>8</v>
      </c>
      <c r="G37" s="68">
        <v>8</v>
      </c>
      <c r="H37" s="68">
        <v>4</v>
      </c>
      <c r="I37" s="68">
        <v>4</v>
      </c>
      <c r="J37" s="68">
        <v>4</v>
      </c>
      <c r="K37" s="68">
        <v>4</v>
      </c>
      <c r="L37" s="68">
        <v>4</v>
      </c>
      <c r="M37" s="68">
        <v>4</v>
      </c>
      <c r="N37" s="68">
        <v>2</v>
      </c>
      <c r="O37" s="68" t="s">
        <v>81</v>
      </c>
      <c r="P37" s="68" t="s">
        <v>81</v>
      </c>
      <c r="Q37" s="68" t="s">
        <v>81</v>
      </c>
      <c r="R37" s="68">
        <v>2</v>
      </c>
      <c r="S37" s="68"/>
      <c r="T37" s="68"/>
      <c r="U37" s="68"/>
      <c r="V37" s="70">
        <v>0</v>
      </c>
      <c r="W37" s="70">
        <v>0</v>
      </c>
      <c r="X37" s="68"/>
      <c r="Y37" s="68"/>
      <c r="Z37" s="68"/>
      <c r="AA37" s="68"/>
      <c r="AB37" s="68">
        <v>2</v>
      </c>
      <c r="AC37" s="68">
        <v>2</v>
      </c>
      <c r="AD37" s="68"/>
      <c r="AE37" s="68"/>
      <c r="AF37" s="68"/>
      <c r="AG37" s="68"/>
      <c r="AH37" s="68"/>
      <c r="AI37" s="68"/>
      <c r="AJ37" s="68"/>
      <c r="AK37" s="98" t="s">
        <v>49</v>
      </c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70">
        <v>0</v>
      </c>
      <c r="AW37" s="46">
        <v>0</v>
      </c>
      <c r="AX37" s="46">
        <v>0</v>
      </c>
      <c r="AY37" s="46">
        <v>0</v>
      </c>
      <c r="AZ37" s="46">
        <v>0</v>
      </c>
      <c r="BA37" s="46">
        <v>0</v>
      </c>
      <c r="BB37" s="46">
        <v>0</v>
      </c>
      <c r="BC37" s="46">
        <v>0</v>
      </c>
      <c r="BD37" s="46">
        <v>0</v>
      </c>
      <c r="BE37" s="57">
        <f>SUM(E37:BD37)</f>
        <v>56</v>
      </c>
      <c r="BF37" s="57"/>
      <c r="BG37" s="57">
        <f t="shared" ref="BG37:BG40" si="5">SUM(E37:BD37)</f>
        <v>56</v>
      </c>
      <c r="BH37" s="12"/>
      <c r="BI37" s="134">
        <v>56</v>
      </c>
      <c r="BJ37" s="12"/>
      <c r="BK37" s="12"/>
      <c r="BL37" s="13"/>
      <c r="BM37" s="13"/>
      <c r="BN37" s="13"/>
      <c r="BO37" s="13"/>
      <c r="BP37" s="12"/>
      <c r="BQ37" s="13"/>
      <c r="BR37" s="13"/>
      <c r="BS37" s="13"/>
      <c r="BT37" s="13"/>
      <c r="BU37" s="13"/>
      <c r="BV37" s="24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2"/>
      <c r="CJ37" s="13"/>
    </row>
    <row r="38" spans="1:88" s="15" customFormat="1" ht="25.5" customHeight="1" x14ac:dyDescent="0.2">
      <c r="A38" s="215"/>
      <c r="B38" s="148"/>
      <c r="C38" s="148"/>
      <c r="D38" s="44" t="s">
        <v>18</v>
      </c>
      <c r="E38" s="67">
        <v>2</v>
      </c>
      <c r="F38" s="67">
        <v>4</v>
      </c>
      <c r="G38" s="67">
        <v>2</v>
      </c>
      <c r="H38" s="67">
        <v>2</v>
      </c>
      <c r="I38" s="67" t="s">
        <v>81</v>
      </c>
      <c r="J38" s="67">
        <v>2</v>
      </c>
      <c r="K38" s="67">
        <v>2</v>
      </c>
      <c r="L38" s="67">
        <v>2</v>
      </c>
      <c r="M38" s="67">
        <v>2</v>
      </c>
      <c r="N38" s="67">
        <v>2</v>
      </c>
      <c r="O38" s="67">
        <v>2</v>
      </c>
      <c r="P38" s="67">
        <v>2</v>
      </c>
      <c r="Q38" s="67">
        <v>2</v>
      </c>
      <c r="R38" s="67"/>
      <c r="S38" s="67"/>
      <c r="T38" s="67"/>
      <c r="U38" s="67"/>
      <c r="V38" s="70">
        <v>0</v>
      </c>
      <c r="W38" s="70">
        <v>0</v>
      </c>
      <c r="X38" s="44"/>
      <c r="Y38" s="44"/>
      <c r="Z38" s="44"/>
      <c r="AA38" s="44">
        <v>2</v>
      </c>
      <c r="AB38" s="44"/>
      <c r="AC38" s="44"/>
      <c r="AD38" s="44"/>
      <c r="AE38" s="44"/>
      <c r="AF38" s="44"/>
      <c r="AG38" s="44"/>
      <c r="AH38" s="44"/>
      <c r="AI38" s="44"/>
      <c r="AJ38" s="44"/>
      <c r="AK38" s="95" t="s">
        <v>49</v>
      </c>
      <c r="AL38" s="44"/>
      <c r="AM38" s="44"/>
      <c r="AN38" s="44"/>
      <c r="AO38" s="44"/>
      <c r="AP38" s="44"/>
      <c r="AQ38" s="44"/>
      <c r="AR38" s="44"/>
      <c r="AS38" s="44"/>
      <c r="AT38" s="67"/>
      <c r="AU38" s="67"/>
      <c r="AV38" s="46">
        <v>0</v>
      </c>
      <c r="AW38" s="46">
        <v>0</v>
      </c>
      <c r="AX38" s="46">
        <v>0</v>
      </c>
      <c r="AY38" s="46">
        <v>0</v>
      </c>
      <c r="AZ38" s="46">
        <v>0</v>
      </c>
      <c r="BA38" s="46">
        <v>0</v>
      </c>
      <c r="BB38" s="46">
        <v>0</v>
      </c>
      <c r="BC38" s="46">
        <v>0</v>
      </c>
      <c r="BD38" s="46">
        <v>0</v>
      </c>
      <c r="BE38" s="57"/>
      <c r="BF38" s="57"/>
      <c r="BG38" s="45">
        <f t="shared" si="5"/>
        <v>28</v>
      </c>
      <c r="BH38" s="12"/>
      <c r="BI38" s="134">
        <v>28</v>
      </c>
      <c r="BJ38" s="12"/>
      <c r="BK38" s="12"/>
      <c r="BL38" s="13"/>
      <c r="BM38" s="13"/>
      <c r="BN38" s="13"/>
      <c r="BO38" s="13"/>
      <c r="BP38" s="12"/>
      <c r="BQ38" s="13"/>
      <c r="BR38" s="13"/>
      <c r="BS38" s="13"/>
      <c r="BT38" s="13"/>
      <c r="BU38" s="13"/>
      <c r="BV38" s="24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2"/>
      <c r="CJ38" s="13"/>
    </row>
    <row r="39" spans="1:88" s="15" customFormat="1" ht="25.5" customHeight="1" x14ac:dyDescent="0.2">
      <c r="A39" s="215"/>
      <c r="B39" s="148" t="s">
        <v>36</v>
      </c>
      <c r="C39" s="148" t="s">
        <v>37</v>
      </c>
      <c r="D39" s="63" t="s">
        <v>17</v>
      </c>
      <c r="E39" s="68">
        <v>2</v>
      </c>
      <c r="F39" s="68">
        <v>2</v>
      </c>
      <c r="G39" s="68">
        <v>2</v>
      </c>
      <c r="H39" s="68">
        <v>4</v>
      </c>
      <c r="I39" s="68">
        <v>4</v>
      </c>
      <c r="J39" s="68">
        <v>4</v>
      </c>
      <c r="K39" s="68">
        <v>4</v>
      </c>
      <c r="L39" s="68">
        <v>4</v>
      </c>
      <c r="M39" s="68">
        <v>4</v>
      </c>
      <c r="N39" s="68">
        <v>4</v>
      </c>
      <c r="O39" s="68" t="s">
        <v>81</v>
      </c>
      <c r="P39" s="68" t="s">
        <v>81</v>
      </c>
      <c r="Q39" s="68">
        <v>2</v>
      </c>
      <c r="R39" s="68">
        <v>2</v>
      </c>
      <c r="S39" s="68"/>
      <c r="T39" s="68"/>
      <c r="U39" s="68"/>
      <c r="V39" s="70">
        <v>0</v>
      </c>
      <c r="W39" s="70">
        <v>0</v>
      </c>
      <c r="X39" s="68">
        <v>2</v>
      </c>
      <c r="Y39" s="68">
        <v>2</v>
      </c>
      <c r="Z39" s="68">
        <v>2</v>
      </c>
      <c r="AA39" s="68">
        <v>2</v>
      </c>
      <c r="AB39" s="68">
        <v>2</v>
      </c>
      <c r="AC39" s="68">
        <v>2</v>
      </c>
      <c r="AD39" s="68"/>
      <c r="AE39" s="68"/>
      <c r="AF39" s="68"/>
      <c r="AG39" s="68">
        <v>6</v>
      </c>
      <c r="AH39" s="68"/>
      <c r="AI39" s="68"/>
      <c r="AJ39" s="68"/>
      <c r="AK39" s="98" t="s">
        <v>49</v>
      </c>
      <c r="AL39" s="68"/>
      <c r="AM39" s="68"/>
      <c r="AN39" s="68"/>
      <c r="AO39" s="68"/>
      <c r="AP39" s="69"/>
      <c r="AQ39" s="69"/>
      <c r="AR39" s="69"/>
      <c r="AS39" s="69"/>
      <c r="AT39" s="68"/>
      <c r="AU39" s="68"/>
      <c r="AV39" s="70">
        <v>0</v>
      </c>
      <c r="AW39" s="46">
        <v>0</v>
      </c>
      <c r="AX39" s="46">
        <v>0</v>
      </c>
      <c r="AY39" s="46">
        <v>0</v>
      </c>
      <c r="AZ39" s="46">
        <v>0</v>
      </c>
      <c r="BA39" s="46">
        <v>0</v>
      </c>
      <c r="BB39" s="46">
        <v>0</v>
      </c>
      <c r="BC39" s="46">
        <v>0</v>
      </c>
      <c r="BD39" s="46">
        <v>0</v>
      </c>
      <c r="BE39" s="57"/>
      <c r="BF39" s="57"/>
      <c r="BG39" s="57">
        <f>SUM(E39:BD39)</f>
        <v>56</v>
      </c>
      <c r="BH39" s="12"/>
      <c r="BI39" s="134">
        <v>56</v>
      </c>
      <c r="BJ39" s="12"/>
      <c r="BK39" s="12"/>
      <c r="BL39" s="13"/>
      <c r="BM39" s="13"/>
      <c r="BN39" s="13"/>
      <c r="BO39" s="13"/>
      <c r="BP39" s="12"/>
      <c r="BQ39" s="13"/>
      <c r="BR39" s="13"/>
      <c r="BS39" s="13"/>
      <c r="BT39" s="13"/>
      <c r="BU39" s="13"/>
      <c r="BV39" s="24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2"/>
      <c r="CJ39" s="13"/>
    </row>
    <row r="40" spans="1:88" s="15" customFormat="1" ht="25.5" customHeight="1" x14ac:dyDescent="0.2">
      <c r="A40" s="215"/>
      <c r="B40" s="148"/>
      <c r="C40" s="148"/>
      <c r="D40" s="44" t="s">
        <v>18</v>
      </c>
      <c r="E40" s="67">
        <v>2</v>
      </c>
      <c r="F40" s="67" t="s">
        <v>81</v>
      </c>
      <c r="G40" s="67">
        <v>2</v>
      </c>
      <c r="H40" s="67" t="s">
        <v>81</v>
      </c>
      <c r="I40" s="67">
        <v>2</v>
      </c>
      <c r="J40" s="67"/>
      <c r="K40" s="67"/>
      <c r="L40" s="67">
        <v>2</v>
      </c>
      <c r="M40" s="67">
        <v>2</v>
      </c>
      <c r="N40" s="67">
        <v>2</v>
      </c>
      <c r="O40" s="67"/>
      <c r="P40" s="67" t="s">
        <v>81</v>
      </c>
      <c r="Q40" s="67"/>
      <c r="R40" s="67" t="s">
        <v>81</v>
      </c>
      <c r="S40" s="67"/>
      <c r="T40" s="67"/>
      <c r="U40" s="67"/>
      <c r="V40" s="70">
        <v>0</v>
      </c>
      <c r="W40" s="70">
        <v>0</v>
      </c>
      <c r="X40" s="67">
        <v>2</v>
      </c>
      <c r="Y40" s="67">
        <v>2</v>
      </c>
      <c r="Z40" s="67">
        <v>2</v>
      </c>
      <c r="AA40" s="67" t="s">
        <v>81</v>
      </c>
      <c r="AB40" s="67">
        <v>2</v>
      </c>
      <c r="AC40" s="67">
        <v>2</v>
      </c>
      <c r="AD40" s="67"/>
      <c r="AE40" s="67"/>
      <c r="AF40" s="67"/>
      <c r="AG40" s="67">
        <v>6</v>
      </c>
      <c r="AH40" s="67"/>
      <c r="AI40" s="67"/>
      <c r="AJ40" s="67"/>
      <c r="AK40" s="98" t="s">
        <v>49</v>
      </c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70">
        <v>0</v>
      </c>
      <c r="AW40" s="46">
        <v>0</v>
      </c>
      <c r="AX40" s="46">
        <v>0</v>
      </c>
      <c r="AY40" s="46">
        <v>0</v>
      </c>
      <c r="AZ40" s="46">
        <v>0</v>
      </c>
      <c r="BA40" s="46">
        <v>0</v>
      </c>
      <c r="BB40" s="46">
        <v>0</v>
      </c>
      <c r="BC40" s="46">
        <v>0</v>
      </c>
      <c r="BD40" s="46">
        <v>0</v>
      </c>
      <c r="BE40" s="57"/>
      <c r="BF40" s="57"/>
      <c r="BG40" s="45">
        <f t="shared" si="5"/>
        <v>28</v>
      </c>
      <c r="BH40" s="12"/>
      <c r="BI40" s="134">
        <v>28</v>
      </c>
      <c r="BJ40" s="12"/>
      <c r="BK40" s="12"/>
      <c r="BL40" s="13"/>
      <c r="BM40" s="13"/>
      <c r="BN40" s="13"/>
      <c r="BO40" s="13"/>
      <c r="BP40" s="12"/>
      <c r="BQ40" s="13"/>
      <c r="BR40" s="13"/>
      <c r="BS40" s="13"/>
      <c r="BT40" s="13"/>
      <c r="BU40" s="13"/>
      <c r="BV40" s="24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2"/>
      <c r="CJ40" s="13"/>
    </row>
    <row r="41" spans="1:88" s="15" customFormat="1" ht="25.5" customHeight="1" x14ac:dyDescent="0.2">
      <c r="A41" s="215"/>
      <c r="B41" s="147" t="s">
        <v>19</v>
      </c>
      <c r="C41" s="147" t="s">
        <v>88</v>
      </c>
      <c r="D41" s="64" t="s">
        <v>17</v>
      </c>
      <c r="E41" s="87">
        <f t="shared" ref="E41:J41" si="6">E43+E55</f>
        <v>26</v>
      </c>
      <c r="F41" s="87">
        <f t="shared" si="6"/>
        <v>26</v>
      </c>
      <c r="G41" s="87">
        <f t="shared" si="6"/>
        <v>26</v>
      </c>
      <c r="H41" s="87">
        <f t="shared" si="6"/>
        <v>28</v>
      </c>
      <c r="I41" s="87">
        <f t="shared" si="6"/>
        <v>28</v>
      </c>
      <c r="J41" s="87">
        <f t="shared" si="6"/>
        <v>28</v>
      </c>
      <c r="K41" s="87">
        <f>K55+K43</f>
        <v>28</v>
      </c>
      <c r="L41" s="87">
        <f t="shared" ref="L41:U41" si="7">L43+L55</f>
        <v>28</v>
      </c>
      <c r="M41" s="87">
        <f t="shared" si="7"/>
        <v>28</v>
      </c>
      <c r="N41" s="87">
        <f t="shared" si="7"/>
        <v>30</v>
      </c>
      <c r="O41" s="87">
        <f t="shared" si="7"/>
        <v>36</v>
      </c>
      <c r="P41" s="87">
        <f t="shared" si="7"/>
        <v>36</v>
      </c>
      <c r="Q41" s="87">
        <f t="shared" si="7"/>
        <v>34</v>
      </c>
      <c r="R41" s="87">
        <f t="shared" si="7"/>
        <v>32</v>
      </c>
      <c r="S41" s="87">
        <f t="shared" si="7"/>
        <v>36</v>
      </c>
      <c r="T41" s="87">
        <f t="shared" si="7"/>
        <v>36</v>
      </c>
      <c r="U41" s="87">
        <f t="shared" si="7"/>
        <v>36</v>
      </c>
      <c r="V41" s="94">
        <f t="shared" ref="V41:W41" si="8">SUM(V43+V55+V55)</f>
        <v>0</v>
      </c>
      <c r="W41" s="94">
        <f t="shared" si="8"/>
        <v>0</v>
      </c>
      <c r="X41" s="87">
        <f t="shared" ref="X41:AE42" si="9">X43+X55</f>
        <v>34</v>
      </c>
      <c r="Y41" s="87">
        <f t="shared" si="9"/>
        <v>34</v>
      </c>
      <c r="Z41" s="87">
        <f t="shared" si="9"/>
        <v>34</v>
      </c>
      <c r="AA41" s="87">
        <f t="shared" si="9"/>
        <v>34</v>
      </c>
      <c r="AB41" s="87">
        <f t="shared" si="9"/>
        <v>32</v>
      </c>
      <c r="AC41" s="87">
        <f t="shared" si="9"/>
        <v>32</v>
      </c>
      <c r="AD41" s="87">
        <f t="shared" si="9"/>
        <v>36</v>
      </c>
      <c r="AE41" s="87">
        <f t="shared" si="9"/>
        <v>36</v>
      </c>
      <c r="AF41" s="87">
        <f>AF55</f>
        <v>36</v>
      </c>
      <c r="AG41" s="87">
        <f>AG43+AG55</f>
        <v>30</v>
      </c>
      <c r="AH41" s="87">
        <f>AH55</f>
        <v>36</v>
      </c>
      <c r="AI41" s="87">
        <f>AI55</f>
        <v>36</v>
      </c>
      <c r="AJ41" s="87">
        <f>AJ55</f>
        <v>36</v>
      </c>
      <c r="AK41" s="98" t="s">
        <v>49</v>
      </c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0">
        <v>0</v>
      </c>
      <c r="AW41" s="70">
        <f t="shared" ref="AW41:BD41" si="10">SUM(AW43+AW55+AW55)</f>
        <v>0</v>
      </c>
      <c r="AX41" s="70">
        <f t="shared" si="10"/>
        <v>0</v>
      </c>
      <c r="AY41" s="70">
        <f t="shared" si="10"/>
        <v>0</v>
      </c>
      <c r="AZ41" s="70">
        <f t="shared" si="10"/>
        <v>0</v>
      </c>
      <c r="BA41" s="70">
        <f t="shared" si="10"/>
        <v>0</v>
      </c>
      <c r="BB41" s="70">
        <f t="shared" si="10"/>
        <v>0</v>
      </c>
      <c r="BC41" s="70">
        <f t="shared" si="10"/>
        <v>0</v>
      </c>
      <c r="BD41" s="70">
        <f t="shared" si="10"/>
        <v>0</v>
      </c>
      <c r="BE41" s="56"/>
      <c r="BF41" s="56"/>
      <c r="BG41" s="87">
        <f t="shared" ref="BG41:BG54" si="11">SUM(E41:AJ41)</f>
        <v>968</v>
      </c>
      <c r="BH41" s="12"/>
      <c r="BI41" s="131">
        <v>968</v>
      </c>
      <c r="BJ41" s="12"/>
      <c r="BK41" s="12"/>
      <c r="BL41" s="13"/>
      <c r="BM41" s="13"/>
      <c r="BN41" s="13"/>
      <c r="BO41" s="13"/>
      <c r="BP41" s="12"/>
      <c r="BQ41" s="13"/>
      <c r="BR41" s="13"/>
      <c r="BS41" s="13"/>
      <c r="BT41" s="13"/>
      <c r="BU41" s="13"/>
      <c r="BV41" s="24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2"/>
      <c r="CJ41" s="13"/>
    </row>
    <row r="42" spans="1:88" ht="36" customHeight="1" x14ac:dyDescent="0.2">
      <c r="A42" s="215"/>
      <c r="B42" s="147"/>
      <c r="C42" s="147"/>
      <c r="D42" s="64" t="s">
        <v>18</v>
      </c>
      <c r="E42" s="87">
        <f>E56+E44</f>
        <v>14</v>
      </c>
      <c r="F42" s="87">
        <f t="shared" ref="F42:K42" si="12">F44+F56</f>
        <v>14</v>
      </c>
      <c r="G42" s="87">
        <f t="shared" si="12"/>
        <v>14</v>
      </c>
      <c r="H42" s="87">
        <f t="shared" si="12"/>
        <v>16</v>
      </c>
      <c r="I42" s="87">
        <f t="shared" si="12"/>
        <v>16</v>
      </c>
      <c r="J42" s="87">
        <f t="shared" si="12"/>
        <v>16</v>
      </c>
      <c r="K42" s="87">
        <f t="shared" si="12"/>
        <v>16</v>
      </c>
      <c r="L42" s="87">
        <f t="shared" ref="L42:S42" si="13">L44+L56</f>
        <v>14</v>
      </c>
      <c r="M42" s="87">
        <f t="shared" si="13"/>
        <v>14</v>
      </c>
      <c r="N42" s="87">
        <f t="shared" si="13"/>
        <v>14</v>
      </c>
      <c r="O42" s="87">
        <f t="shared" si="13"/>
        <v>16</v>
      </c>
      <c r="P42" s="87">
        <f t="shared" si="13"/>
        <v>16</v>
      </c>
      <c r="Q42" s="87">
        <f t="shared" si="13"/>
        <v>16</v>
      </c>
      <c r="R42" s="87">
        <f t="shared" si="13"/>
        <v>18</v>
      </c>
      <c r="S42" s="87">
        <f t="shared" si="13"/>
        <v>0</v>
      </c>
      <c r="T42" s="87">
        <v>0</v>
      </c>
      <c r="U42" s="87">
        <v>0</v>
      </c>
      <c r="V42" s="70">
        <v>0</v>
      </c>
      <c r="W42" s="70">
        <v>0</v>
      </c>
      <c r="X42" s="87">
        <f t="shared" si="9"/>
        <v>16</v>
      </c>
      <c r="Y42" s="87">
        <f t="shared" si="9"/>
        <v>16</v>
      </c>
      <c r="Z42" s="87">
        <f t="shared" si="9"/>
        <v>16</v>
      </c>
      <c r="AA42" s="87">
        <f t="shared" si="9"/>
        <v>16</v>
      </c>
      <c r="AB42" s="87">
        <f t="shared" si="9"/>
        <v>16</v>
      </c>
      <c r="AC42" s="87">
        <f t="shared" si="9"/>
        <v>16</v>
      </c>
      <c r="AD42" s="87">
        <f t="shared" si="9"/>
        <v>0</v>
      </c>
      <c r="AE42" s="87">
        <f t="shared" si="9"/>
        <v>0</v>
      </c>
      <c r="AF42" s="87">
        <v>0</v>
      </c>
      <c r="AG42" s="87">
        <f>AG44+AG56</f>
        <v>12</v>
      </c>
      <c r="AH42" s="87">
        <v>0</v>
      </c>
      <c r="AI42" s="87">
        <v>0</v>
      </c>
      <c r="AJ42" s="87">
        <v>0</v>
      </c>
      <c r="AK42" s="98" t="s">
        <v>49</v>
      </c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0">
        <v>0</v>
      </c>
      <c r="AW42" s="70">
        <v>0</v>
      </c>
      <c r="AX42" s="70">
        <v>0</v>
      </c>
      <c r="AY42" s="70">
        <v>0</v>
      </c>
      <c r="AZ42" s="70">
        <v>0</v>
      </c>
      <c r="BA42" s="70">
        <v>0</v>
      </c>
      <c r="BB42" s="70">
        <v>0</v>
      </c>
      <c r="BC42" s="70">
        <v>0</v>
      </c>
      <c r="BD42" s="70">
        <v>0</v>
      </c>
      <c r="BE42" s="56"/>
      <c r="BF42" s="56"/>
      <c r="BG42" s="87">
        <f t="shared" si="11"/>
        <v>322</v>
      </c>
      <c r="BH42" s="4"/>
      <c r="BI42" s="130">
        <v>322</v>
      </c>
      <c r="BJ42" s="4"/>
      <c r="BK42" s="4"/>
      <c r="BL42" s="3"/>
      <c r="BM42" s="3"/>
      <c r="BN42" s="3"/>
      <c r="BO42" s="3"/>
      <c r="BP42" s="4"/>
      <c r="BQ42" s="3"/>
      <c r="BR42" s="3"/>
      <c r="BS42" s="3"/>
      <c r="BT42" s="3"/>
      <c r="BU42" s="3"/>
      <c r="BV42" s="2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4"/>
      <c r="CJ42" s="3"/>
    </row>
    <row r="43" spans="1:88" ht="39.75" customHeight="1" x14ac:dyDescent="0.2">
      <c r="A43" s="215"/>
      <c r="B43" s="181" t="s">
        <v>30</v>
      </c>
      <c r="C43" s="181" t="s">
        <v>31</v>
      </c>
      <c r="D43" s="132" t="s">
        <v>17</v>
      </c>
      <c r="E43" s="133">
        <f>E45+E51+E53</f>
        <v>6</v>
      </c>
      <c r="F43" s="133">
        <f>F45+F51+F53</f>
        <v>6</v>
      </c>
      <c r="G43" s="133">
        <f>G45+G51+G53</f>
        <v>6</v>
      </c>
      <c r="H43" s="133">
        <f t="shared" ref="H43:N43" si="14">H45+H49+H51+H53</f>
        <v>8</v>
      </c>
      <c r="I43" s="133">
        <f t="shared" si="14"/>
        <v>8</v>
      </c>
      <c r="J43" s="133">
        <f t="shared" si="14"/>
        <v>8</v>
      </c>
      <c r="K43" s="133">
        <f t="shared" si="14"/>
        <v>8</v>
      </c>
      <c r="L43" s="133">
        <f t="shared" si="14"/>
        <v>8</v>
      </c>
      <c r="M43" s="133">
        <f t="shared" si="14"/>
        <v>8</v>
      </c>
      <c r="N43" s="133">
        <f t="shared" si="14"/>
        <v>10</v>
      </c>
      <c r="O43" s="133">
        <f>O45+O47+O49+O51+O53</f>
        <v>12</v>
      </c>
      <c r="P43" s="133">
        <f>P45+P47+P49+P51+P53</f>
        <v>12</v>
      </c>
      <c r="Q43" s="133">
        <f>Q47+Q49+Q51+Q53</f>
        <v>10</v>
      </c>
      <c r="R43" s="133">
        <f>R47+R49+R51+R53</f>
        <v>10</v>
      </c>
      <c r="S43" s="133">
        <f>S45+S49+S51+S53</f>
        <v>0</v>
      </c>
      <c r="T43" s="133">
        <f>T45+T49+T51+T53</f>
        <v>0</v>
      </c>
      <c r="U43" s="133">
        <f>U45+U47+U49+U51</f>
        <v>0</v>
      </c>
      <c r="V43" s="70">
        <v>0</v>
      </c>
      <c r="W43" s="70">
        <v>0</v>
      </c>
      <c r="X43" s="133">
        <f>X45+X47+X49+X51</f>
        <v>10</v>
      </c>
      <c r="Y43" s="133">
        <f>Y45+Y47+Y49+Y51</f>
        <v>10</v>
      </c>
      <c r="Z43" s="133">
        <f>Z45+Z47+Z49+Z51</f>
        <v>10</v>
      </c>
      <c r="AA43" s="133">
        <f>AA45+AA47+AA49+AA51</f>
        <v>10</v>
      </c>
      <c r="AB43" s="133">
        <f>AB45+AB47+AB49</f>
        <v>8</v>
      </c>
      <c r="AC43" s="133">
        <f>AC45+AC47+AC49</f>
        <v>8</v>
      </c>
      <c r="AD43" s="133">
        <f>AD45+AD47+AD51+AD53</f>
        <v>0</v>
      </c>
      <c r="AE43" s="133">
        <f>AE45+AE47+AE49+AE53</f>
        <v>0</v>
      </c>
      <c r="AF43" s="133">
        <v>0</v>
      </c>
      <c r="AG43" s="133">
        <f>AG45+AG47+AG49</f>
        <v>8</v>
      </c>
      <c r="AH43" s="133">
        <v>0</v>
      </c>
      <c r="AI43" s="133">
        <v>0</v>
      </c>
      <c r="AJ43" s="133">
        <v>0</v>
      </c>
      <c r="AK43" s="98" t="s">
        <v>49</v>
      </c>
      <c r="AL43" s="133"/>
      <c r="AM43" s="133"/>
      <c r="AN43" s="133"/>
      <c r="AO43" s="133"/>
      <c r="AP43" s="133"/>
      <c r="AQ43" s="133"/>
      <c r="AR43" s="133"/>
      <c r="AS43" s="133"/>
      <c r="AT43" s="133"/>
      <c r="AU43" s="133"/>
      <c r="AV43" s="70">
        <v>0</v>
      </c>
      <c r="AW43" s="70">
        <v>0</v>
      </c>
      <c r="AX43" s="70">
        <v>0</v>
      </c>
      <c r="AY43" s="70">
        <v>0</v>
      </c>
      <c r="AZ43" s="70">
        <v>0</v>
      </c>
      <c r="BA43" s="70">
        <v>0</v>
      </c>
      <c r="BB43" s="70">
        <v>0</v>
      </c>
      <c r="BC43" s="70">
        <v>0</v>
      </c>
      <c r="BD43" s="70">
        <v>0</v>
      </c>
      <c r="BE43" s="70" t="e">
        <f>SUM(#REF!+#REF!+#REF!)</f>
        <v>#REF!</v>
      </c>
      <c r="BF43" s="70" t="e">
        <f>SUM(#REF!+#REF!+#REF!)</f>
        <v>#REF!</v>
      </c>
      <c r="BG43" s="133">
        <f t="shared" si="11"/>
        <v>184</v>
      </c>
      <c r="BH43" s="4"/>
      <c r="BI43" s="130">
        <v>184</v>
      </c>
      <c r="BJ43" s="4"/>
      <c r="BK43" s="4"/>
      <c r="BL43" s="3"/>
      <c r="BM43" s="3"/>
      <c r="BN43" s="3"/>
      <c r="BO43" s="3"/>
      <c r="BP43" s="4"/>
      <c r="BQ43" s="3"/>
      <c r="BR43" s="3"/>
      <c r="BS43" s="3"/>
      <c r="BT43" s="3"/>
      <c r="BU43" s="3"/>
      <c r="BV43" s="2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4"/>
      <c r="CJ43" s="3"/>
    </row>
    <row r="44" spans="1:88" ht="39.75" customHeight="1" x14ac:dyDescent="0.2">
      <c r="A44" s="215"/>
      <c r="B44" s="181"/>
      <c r="C44" s="181"/>
      <c r="D44" s="132" t="s">
        <v>18</v>
      </c>
      <c r="E44" s="133">
        <f>E46+E54</f>
        <v>4</v>
      </c>
      <c r="F44" s="133">
        <f>F46+F54</f>
        <v>4</v>
      </c>
      <c r="G44" s="133">
        <f>G46+G54</f>
        <v>4</v>
      </c>
      <c r="H44" s="133">
        <f>H46+H52+H54</f>
        <v>6</v>
      </c>
      <c r="I44" s="133">
        <f>I46+I52+I54</f>
        <v>6</v>
      </c>
      <c r="J44" s="133">
        <f>J46+J52+J54</f>
        <v>6</v>
      </c>
      <c r="K44" s="133">
        <f>K46+K52+K54</f>
        <v>6</v>
      </c>
      <c r="L44" s="133">
        <f>L52+L54</f>
        <v>4</v>
      </c>
      <c r="M44" s="133">
        <f>M52+M54</f>
        <v>4</v>
      </c>
      <c r="N44" s="133">
        <f>N46+N52</f>
        <v>4</v>
      </c>
      <c r="O44" s="133">
        <f>O48+O52</f>
        <v>4</v>
      </c>
      <c r="P44" s="133">
        <f>P48+P52</f>
        <v>4</v>
      </c>
      <c r="Q44" s="133">
        <f>Q48+Q50</f>
        <v>4</v>
      </c>
      <c r="R44" s="133">
        <f>R48+R50</f>
        <v>4</v>
      </c>
      <c r="S44" s="133">
        <f>S46+S52+S54</f>
        <v>0</v>
      </c>
      <c r="T44" s="133">
        <f>T50+T54</f>
        <v>0</v>
      </c>
      <c r="U44" s="133">
        <f>U46+U48+U52</f>
        <v>0</v>
      </c>
      <c r="V44" s="70">
        <v>0</v>
      </c>
      <c r="W44" s="70">
        <v>0</v>
      </c>
      <c r="X44" s="133">
        <f>X48+X50</f>
        <v>4</v>
      </c>
      <c r="Y44" s="133">
        <f>Y48+Y50</f>
        <v>4</v>
      </c>
      <c r="Z44" s="133">
        <f>Z48+Z50</f>
        <v>4</v>
      </c>
      <c r="AA44" s="133">
        <f>AA48+AA50</f>
        <v>4</v>
      </c>
      <c r="AB44" s="133">
        <f>AB48+AB50</f>
        <v>4</v>
      </c>
      <c r="AC44" s="133">
        <f>AC46+AC50</f>
        <v>4</v>
      </c>
      <c r="AD44" s="133">
        <f>AD48+AD54</f>
        <v>0</v>
      </c>
      <c r="AE44" s="133">
        <f>AE48+AE54</f>
        <v>0</v>
      </c>
      <c r="AF44" s="133">
        <v>0</v>
      </c>
      <c r="AG44" s="133">
        <f>AG46+AG50</f>
        <v>4</v>
      </c>
      <c r="AH44" s="133">
        <v>0</v>
      </c>
      <c r="AI44" s="133">
        <v>0</v>
      </c>
      <c r="AJ44" s="133">
        <v>0</v>
      </c>
      <c r="AK44" s="98" t="s">
        <v>49</v>
      </c>
      <c r="AL44" s="133"/>
      <c r="AM44" s="133"/>
      <c r="AN44" s="133"/>
      <c r="AO44" s="133"/>
      <c r="AP44" s="133"/>
      <c r="AQ44" s="133"/>
      <c r="AR44" s="133"/>
      <c r="AS44" s="133"/>
      <c r="AT44" s="133"/>
      <c r="AU44" s="133"/>
      <c r="AV44" s="70">
        <v>0</v>
      </c>
      <c r="AW44" s="70">
        <v>0</v>
      </c>
      <c r="AX44" s="70">
        <v>0</v>
      </c>
      <c r="AY44" s="70">
        <v>0</v>
      </c>
      <c r="AZ44" s="70">
        <v>0</v>
      </c>
      <c r="BA44" s="70">
        <v>0</v>
      </c>
      <c r="BB44" s="70">
        <v>0</v>
      </c>
      <c r="BC44" s="70">
        <v>0</v>
      </c>
      <c r="BD44" s="70">
        <v>0</v>
      </c>
      <c r="BE44" s="46"/>
      <c r="BF44" s="46"/>
      <c r="BG44" s="133">
        <f t="shared" si="11"/>
        <v>92</v>
      </c>
      <c r="BH44" s="4"/>
      <c r="BI44" s="130">
        <v>92</v>
      </c>
      <c r="BJ44" s="4"/>
      <c r="BK44" s="4"/>
      <c r="BL44" s="3"/>
      <c r="BM44" s="3"/>
      <c r="BN44" s="3"/>
      <c r="BO44" s="3"/>
      <c r="BP44" s="4"/>
      <c r="BQ44" s="3"/>
      <c r="BR44" s="3"/>
      <c r="BS44" s="3"/>
      <c r="BT44" s="3"/>
      <c r="BU44" s="3"/>
      <c r="BV44" s="2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4"/>
      <c r="CJ44" s="3"/>
    </row>
    <row r="45" spans="1:88" ht="35.25" customHeight="1" x14ac:dyDescent="0.2">
      <c r="A45" s="215"/>
      <c r="B45" s="148" t="s">
        <v>38</v>
      </c>
      <c r="C45" s="148" t="s">
        <v>44</v>
      </c>
      <c r="D45" s="63" t="s">
        <v>17</v>
      </c>
      <c r="E45" s="68">
        <v>2</v>
      </c>
      <c r="F45" s="68">
        <v>2</v>
      </c>
      <c r="G45" s="68">
        <v>2</v>
      </c>
      <c r="H45" s="68">
        <v>2</v>
      </c>
      <c r="I45" s="68">
        <v>2</v>
      </c>
      <c r="J45" s="68">
        <v>2</v>
      </c>
      <c r="K45" s="68">
        <v>2</v>
      </c>
      <c r="L45" s="68">
        <v>2</v>
      </c>
      <c r="M45" s="68">
        <v>2</v>
      </c>
      <c r="N45" s="68">
        <v>2</v>
      </c>
      <c r="O45" s="68">
        <v>2</v>
      </c>
      <c r="P45" s="68">
        <v>2</v>
      </c>
      <c r="Q45" s="68" t="s">
        <v>81</v>
      </c>
      <c r="R45" s="68"/>
      <c r="S45" s="68"/>
      <c r="T45" s="68"/>
      <c r="U45" s="68"/>
      <c r="V45" s="70">
        <v>0</v>
      </c>
      <c r="W45" s="70">
        <v>0</v>
      </c>
      <c r="X45" s="63">
        <v>2</v>
      </c>
      <c r="Y45" s="63">
        <v>2</v>
      </c>
      <c r="Z45" s="63">
        <v>2</v>
      </c>
      <c r="AA45" s="63">
        <v>2</v>
      </c>
      <c r="AB45" s="63">
        <v>2</v>
      </c>
      <c r="AC45" s="63">
        <v>2</v>
      </c>
      <c r="AD45" s="63"/>
      <c r="AE45" s="63"/>
      <c r="AF45" s="63"/>
      <c r="AG45" s="63">
        <v>4</v>
      </c>
      <c r="AH45" s="63"/>
      <c r="AI45" s="63"/>
      <c r="AJ45" s="63"/>
      <c r="AK45" s="95" t="s">
        <v>49</v>
      </c>
      <c r="AL45" s="63"/>
      <c r="AM45" s="63"/>
      <c r="AN45" s="63"/>
      <c r="AO45" s="63"/>
      <c r="AP45" s="63"/>
      <c r="AQ45" s="63"/>
      <c r="AR45" s="63"/>
      <c r="AS45" s="63"/>
      <c r="AT45" s="68"/>
      <c r="AU45" s="68"/>
      <c r="AV45" s="46">
        <v>0</v>
      </c>
      <c r="AW45" s="70">
        <v>0</v>
      </c>
      <c r="AX45" s="70">
        <v>0</v>
      </c>
      <c r="AY45" s="70">
        <v>0</v>
      </c>
      <c r="AZ45" s="70">
        <v>0</v>
      </c>
      <c r="BA45" s="70">
        <v>0</v>
      </c>
      <c r="BB45" s="70">
        <v>0</v>
      </c>
      <c r="BC45" s="70">
        <v>0</v>
      </c>
      <c r="BD45" s="70">
        <v>0</v>
      </c>
      <c r="BE45" s="57"/>
      <c r="BF45" s="57"/>
      <c r="BG45" s="63">
        <f t="shared" si="11"/>
        <v>40</v>
      </c>
      <c r="BH45" s="4"/>
      <c r="BI45" s="130">
        <v>40</v>
      </c>
      <c r="BJ45" s="4"/>
      <c r="BK45" s="4"/>
      <c r="BL45" s="3"/>
      <c r="BM45" s="3"/>
      <c r="BN45" s="3"/>
      <c r="BO45" s="3"/>
      <c r="BP45" s="4"/>
      <c r="BQ45" s="3"/>
      <c r="BR45" s="3"/>
      <c r="BS45" s="3"/>
      <c r="BT45" s="3"/>
      <c r="BU45" s="3"/>
      <c r="BV45" s="2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4"/>
      <c r="CJ45" s="3"/>
    </row>
    <row r="46" spans="1:88" ht="40.5" customHeight="1" x14ac:dyDescent="0.2">
      <c r="A46" s="215"/>
      <c r="B46" s="148"/>
      <c r="C46" s="149"/>
      <c r="D46" s="44" t="s">
        <v>18</v>
      </c>
      <c r="E46" s="67">
        <v>2</v>
      </c>
      <c r="F46" s="67">
        <v>2</v>
      </c>
      <c r="G46" s="67">
        <v>2</v>
      </c>
      <c r="H46" s="67">
        <v>2</v>
      </c>
      <c r="I46" s="67">
        <v>2</v>
      </c>
      <c r="J46" s="67">
        <v>2</v>
      </c>
      <c r="K46" s="67">
        <v>2</v>
      </c>
      <c r="L46" s="67" t="s">
        <v>81</v>
      </c>
      <c r="M46" s="67" t="s">
        <v>81</v>
      </c>
      <c r="N46" s="67">
        <v>2</v>
      </c>
      <c r="O46" s="67" t="s">
        <v>81</v>
      </c>
      <c r="P46" s="67"/>
      <c r="Q46" s="67" t="s">
        <v>81</v>
      </c>
      <c r="R46" s="67"/>
      <c r="S46" s="67"/>
      <c r="T46" s="67"/>
      <c r="U46" s="67"/>
      <c r="V46" s="70">
        <v>0</v>
      </c>
      <c r="W46" s="70">
        <v>0</v>
      </c>
      <c r="X46" s="44"/>
      <c r="Y46" s="44" t="s">
        <v>81</v>
      </c>
      <c r="Z46" s="44"/>
      <c r="AA46" s="44"/>
      <c r="AB46" s="44"/>
      <c r="AC46" s="44">
        <v>2</v>
      </c>
      <c r="AD46" s="65"/>
      <c r="AE46" s="44"/>
      <c r="AF46" s="44"/>
      <c r="AG46" s="44">
        <v>2</v>
      </c>
      <c r="AH46" s="44"/>
      <c r="AI46" s="44"/>
      <c r="AJ46" s="44"/>
      <c r="AK46" s="95" t="s">
        <v>49</v>
      </c>
      <c r="AL46" s="65"/>
      <c r="AM46" s="44"/>
      <c r="AN46" s="65"/>
      <c r="AO46" s="65"/>
      <c r="AP46" s="65"/>
      <c r="AQ46" s="65"/>
      <c r="AR46" s="65"/>
      <c r="AS46" s="65"/>
      <c r="AT46" s="67"/>
      <c r="AU46" s="67"/>
      <c r="AV46" s="46">
        <v>0</v>
      </c>
      <c r="AW46" s="70">
        <v>0</v>
      </c>
      <c r="AX46" s="70">
        <v>0</v>
      </c>
      <c r="AY46" s="70">
        <v>0</v>
      </c>
      <c r="AZ46" s="70">
        <v>0</v>
      </c>
      <c r="BA46" s="70">
        <v>0</v>
      </c>
      <c r="BB46" s="70">
        <v>0</v>
      </c>
      <c r="BC46" s="70">
        <v>0</v>
      </c>
      <c r="BD46" s="70">
        <v>0</v>
      </c>
      <c r="BE46" s="57"/>
      <c r="BF46" s="57"/>
      <c r="BG46" s="45">
        <f t="shared" si="11"/>
        <v>20</v>
      </c>
      <c r="BH46" s="4"/>
      <c r="BI46" s="130">
        <v>20</v>
      </c>
      <c r="BJ46" s="4"/>
      <c r="BK46" s="4"/>
      <c r="BL46" s="3"/>
      <c r="BM46" s="3"/>
      <c r="BN46" s="3"/>
      <c r="BO46" s="3"/>
      <c r="BP46" s="4"/>
      <c r="BQ46" s="3"/>
      <c r="BR46" s="3"/>
      <c r="BS46" s="3"/>
      <c r="BT46" s="3"/>
      <c r="BU46" s="3"/>
      <c r="BV46" s="5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4"/>
      <c r="CJ46" s="3"/>
    </row>
    <row r="47" spans="1:88" ht="36" customHeight="1" x14ac:dyDescent="0.2">
      <c r="A47" s="215"/>
      <c r="B47" s="148" t="s">
        <v>39</v>
      </c>
      <c r="C47" s="148" t="s">
        <v>51</v>
      </c>
      <c r="D47" s="63" t="s">
        <v>17</v>
      </c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>
        <v>2</v>
      </c>
      <c r="P47" s="68">
        <v>2</v>
      </c>
      <c r="Q47" s="68">
        <v>2</v>
      </c>
      <c r="R47" s="68">
        <v>4</v>
      </c>
      <c r="S47" s="68"/>
      <c r="T47" s="68"/>
      <c r="U47" s="68"/>
      <c r="V47" s="70">
        <v>0</v>
      </c>
      <c r="W47" s="70">
        <v>0</v>
      </c>
      <c r="X47" s="63">
        <v>4</v>
      </c>
      <c r="Y47" s="63">
        <v>4</v>
      </c>
      <c r="Z47" s="63">
        <v>4</v>
      </c>
      <c r="AA47" s="63">
        <v>4</v>
      </c>
      <c r="AB47" s="63">
        <v>4</v>
      </c>
      <c r="AC47" s="63">
        <v>4</v>
      </c>
      <c r="AD47" s="63"/>
      <c r="AE47" s="63"/>
      <c r="AF47" s="63"/>
      <c r="AG47" s="63">
        <v>2</v>
      </c>
      <c r="AH47" s="63"/>
      <c r="AI47" s="63"/>
      <c r="AJ47" s="63"/>
      <c r="AK47" s="95" t="s">
        <v>49</v>
      </c>
      <c r="AL47" s="63"/>
      <c r="AM47" s="63"/>
      <c r="AN47" s="63"/>
      <c r="AO47" s="63"/>
      <c r="AP47" s="63"/>
      <c r="AQ47" s="63"/>
      <c r="AR47" s="63"/>
      <c r="AS47" s="63"/>
      <c r="AT47" s="68"/>
      <c r="AU47" s="68"/>
      <c r="AV47" s="46">
        <v>0</v>
      </c>
      <c r="AW47" s="70">
        <v>0</v>
      </c>
      <c r="AX47" s="70">
        <v>0</v>
      </c>
      <c r="AY47" s="70">
        <v>0</v>
      </c>
      <c r="AZ47" s="70">
        <v>0</v>
      </c>
      <c r="BA47" s="70">
        <v>0</v>
      </c>
      <c r="BB47" s="70">
        <v>0</v>
      </c>
      <c r="BC47" s="70">
        <v>0</v>
      </c>
      <c r="BD47" s="70">
        <v>0</v>
      </c>
      <c r="BE47" s="57"/>
      <c r="BF47" s="57"/>
      <c r="BG47" s="57">
        <f t="shared" si="11"/>
        <v>36</v>
      </c>
      <c r="BH47" s="4"/>
      <c r="BI47" s="130">
        <v>36</v>
      </c>
      <c r="BJ47" s="4"/>
      <c r="BK47" s="4"/>
      <c r="BL47" s="3"/>
      <c r="BM47" s="3"/>
      <c r="BN47" s="3"/>
      <c r="BO47" s="3"/>
      <c r="BP47" s="4"/>
      <c r="BQ47" s="3"/>
      <c r="BR47" s="3"/>
      <c r="BS47" s="3"/>
      <c r="BT47" s="3"/>
      <c r="BU47" s="3"/>
      <c r="BV47" s="5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4"/>
      <c r="CJ47" s="3"/>
    </row>
    <row r="48" spans="1:88" ht="39" customHeight="1" x14ac:dyDescent="0.2">
      <c r="A48" s="215"/>
      <c r="B48" s="148"/>
      <c r="C48" s="149"/>
      <c r="D48" s="44" t="s">
        <v>18</v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>
        <v>2</v>
      </c>
      <c r="P48" s="67">
        <v>2</v>
      </c>
      <c r="Q48" s="67">
        <v>2</v>
      </c>
      <c r="R48" s="67">
        <v>2</v>
      </c>
      <c r="S48" s="67"/>
      <c r="T48" s="67"/>
      <c r="U48" s="67"/>
      <c r="V48" s="70">
        <v>0</v>
      </c>
      <c r="W48" s="70">
        <v>0</v>
      </c>
      <c r="X48" s="44">
        <v>2</v>
      </c>
      <c r="Y48" s="44">
        <v>2</v>
      </c>
      <c r="Z48" s="44">
        <v>2</v>
      </c>
      <c r="AA48" s="44">
        <v>2</v>
      </c>
      <c r="AB48" s="44">
        <v>2</v>
      </c>
      <c r="AC48" s="44" t="s">
        <v>81</v>
      </c>
      <c r="AD48" s="44"/>
      <c r="AE48" s="44"/>
      <c r="AF48" s="44"/>
      <c r="AG48" s="44"/>
      <c r="AH48" s="44"/>
      <c r="AI48" s="44"/>
      <c r="AJ48" s="44"/>
      <c r="AK48" s="95" t="s">
        <v>49</v>
      </c>
      <c r="AL48" s="44"/>
      <c r="AM48" s="44"/>
      <c r="AN48" s="44"/>
      <c r="AO48" s="65"/>
      <c r="AP48" s="65"/>
      <c r="AQ48" s="65"/>
      <c r="AR48" s="65"/>
      <c r="AS48" s="65"/>
      <c r="AT48" s="67"/>
      <c r="AU48" s="67"/>
      <c r="AV48" s="46">
        <v>0</v>
      </c>
      <c r="AW48" s="70">
        <v>0</v>
      </c>
      <c r="AX48" s="70">
        <v>0</v>
      </c>
      <c r="AY48" s="70">
        <v>0</v>
      </c>
      <c r="AZ48" s="70">
        <v>0</v>
      </c>
      <c r="BA48" s="70">
        <v>0</v>
      </c>
      <c r="BB48" s="70">
        <v>0</v>
      </c>
      <c r="BC48" s="70">
        <v>0</v>
      </c>
      <c r="BD48" s="70">
        <v>0</v>
      </c>
      <c r="BE48" s="57"/>
      <c r="BF48" s="57"/>
      <c r="BG48" s="45">
        <f t="shared" si="11"/>
        <v>18</v>
      </c>
      <c r="BH48" s="4"/>
      <c r="BI48" s="130">
        <v>18</v>
      </c>
      <c r="BJ48" s="4"/>
      <c r="BK48" s="4"/>
      <c r="BL48" s="3"/>
      <c r="BM48" s="3"/>
      <c r="BN48" s="3"/>
      <c r="BO48" s="3"/>
      <c r="BP48" s="4"/>
      <c r="BQ48" s="3"/>
      <c r="BR48" s="3"/>
      <c r="BS48" s="3"/>
      <c r="BT48" s="3"/>
      <c r="BU48" s="3"/>
      <c r="BV48" s="5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4"/>
      <c r="CJ48" s="3"/>
    </row>
    <row r="49" spans="1:88" ht="41.25" customHeight="1" x14ac:dyDescent="0.2">
      <c r="A49" s="215"/>
      <c r="B49" s="148" t="s">
        <v>40</v>
      </c>
      <c r="C49" s="148" t="s">
        <v>52</v>
      </c>
      <c r="D49" s="63" t="s">
        <v>17</v>
      </c>
      <c r="E49" s="68"/>
      <c r="F49" s="68"/>
      <c r="G49" s="68"/>
      <c r="H49" s="68">
        <v>2</v>
      </c>
      <c r="I49" s="68">
        <v>2</v>
      </c>
      <c r="J49" s="68">
        <v>2</v>
      </c>
      <c r="K49" s="68">
        <v>2</v>
      </c>
      <c r="L49" s="68">
        <v>2</v>
      </c>
      <c r="M49" s="68">
        <v>2</v>
      </c>
      <c r="N49" s="68">
        <v>2</v>
      </c>
      <c r="O49" s="68">
        <v>2</v>
      </c>
      <c r="P49" s="68">
        <v>2</v>
      </c>
      <c r="Q49" s="68">
        <v>2</v>
      </c>
      <c r="R49" s="68">
        <v>2</v>
      </c>
      <c r="S49" s="68"/>
      <c r="T49" s="68"/>
      <c r="U49" s="68"/>
      <c r="V49" s="70">
        <v>0</v>
      </c>
      <c r="W49" s="70">
        <v>0</v>
      </c>
      <c r="X49" s="63">
        <v>2</v>
      </c>
      <c r="Y49" s="63">
        <v>2</v>
      </c>
      <c r="Z49" s="63">
        <v>2</v>
      </c>
      <c r="AA49" s="63">
        <v>2</v>
      </c>
      <c r="AB49" s="63">
        <v>2</v>
      </c>
      <c r="AC49" s="63">
        <v>2</v>
      </c>
      <c r="AD49" s="63"/>
      <c r="AE49" s="63"/>
      <c r="AF49" s="63"/>
      <c r="AG49" s="63">
        <v>2</v>
      </c>
      <c r="AH49" s="63"/>
      <c r="AI49" s="63"/>
      <c r="AJ49" s="63"/>
      <c r="AK49" s="95" t="s">
        <v>49</v>
      </c>
      <c r="AL49" s="63"/>
      <c r="AM49" s="63"/>
      <c r="AN49" s="63"/>
      <c r="AO49" s="63"/>
      <c r="AP49" s="63"/>
      <c r="AQ49" s="63"/>
      <c r="AR49" s="63"/>
      <c r="AS49" s="63"/>
      <c r="AT49" s="68"/>
      <c r="AU49" s="68"/>
      <c r="AV49" s="46">
        <v>0</v>
      </c>
      <c r="AW49" s="70">
        <v>0</v>
      </c>
      <c r="AX49" s="70">
        <v>0</v>
      </c>
      <c r="AY49" s="70">
        <v>0</v>
      </c>
      <c r="AZ49" s="70">
        <v>0</v>
      </c>
      <c r="BA49" s="70">
        <v>0</v>
      </c>
      <c r="BB49" s="70">
        <v>0</v>
      </c>
      <c r="BC49" s="70">
        <v>0</v>
      </c>
      <c r="BD49" s="70">
        <v>0</v>
      </c>
      <c r="BE49" s="57"/>
      <c r="BF49" s="57"/>
      <c r="BG49" s="57">
        <f t="shared" si="11"/>
        <v>36</v>
      </c>
      <c r="BH49" s="4"/>
      <c r="BI49" s="130">
        <v>36</v>
      </c>
      <c r="BJ49" s="4"/>
      <c r="BK49" s="4"/>
      <c r="BL49" s="3"/>
      <c r="BM49" s="3"/>
      <c r="BN49" s="3"/>
      <c r="BO49" s="3"/>
      <c r="BP49" s="4"/>
      <c r="BQ49" s="3"/>
      <c r="BR49" s="3"/>
      <c r="BS49" s="3"/>
      <c r="BT49" s="3"/>
      <c r="BU49" s="3"/>
      <c r="BV49" s="5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4"/>
      <c r="CJ49" s="3"/>
    </row>
    <row r="50" spans="1:88" ht="39.75" customHeight="1" x14ac:dyDescent="0.2">
      <c r="A50" s="216"/>
      <c r="B50" s="148"/>
      <c r="C50" s="149"/>
      <c r="D50" s="44" t="s">
        <v>18</v>
      </c>
      <c r="E50" s="67"/>
      <c r="F50" s="67"/>
      <c r="G50" s="67"/>
      <c r="H50" s="67" t="s">
        <v>81</v>
      </c>
      <c r="I50" s="67"/>
      <c r="J50" s="67" t="s">
        <v>81</v>
      </c>
      <c r="K50" s="67"/>
      <c r="L50" s="67" t="s">
        <v>81</v>
      </c>
      <c r="M50" s="67"/>
      <c r="N50" s="67" t="s">
        <v>81</v>
      </c>
      <c r="O50" s="67"/>
      <c r="P50" s="67" t="s">
        <v>81</v>
      </c>
      <c r="Q50" s="67">
        <v>2</v>
      </c>
      <c r="R50" s="67">
        <v>2</v>
      </c>
      <c r="S50" s="67"/>
      <c r="T50" s="67"/>
      <c r="U50" s="67"/>
      <c r="V50" s="70">
        <v>0</v>
      </c>
      <c r="W50" s="70">
        <v>0</v>
      </c>
      <c r="X50" s="44">
        <v>2</v>
      </c>
      <c r="Y50" s="44">
        <v>2</v>
      </c>
      <c r="Z50" s="44">
        <v>2</v>
      </c>
      <c r="AA50" s="44">
        <v>2</v>
      </c>
      <c r="AB50" s="44">
        <v>2</v>
      </c>
      <c r="AC50" s="65">
        <v>2</v>
      </c>
      <c r="AD50" s="65"/>
      <c r="AE50" s="65"/>
      <c r="AF50" s="65"/>
      <c r="AG50" s="65">
        <v>2</v>
      </c>
      <c r="AH50" s="65"/>
      <c r="AI50" s="65"/>
      <c r="AJ50" s="65"/>
      <c r="AK50" s="95" t="s">
        <v>49</v>
      </c>
      <c r="AL50" s="65"/>
      <c r="AM50" s="65"/>
      <c r="AN50" s="65"/>
      <c r="AO50" s="65"/>
      <c r="AP50" s="65"/>
      <c r="AQ50" s="65"/>
      <c r="AR50" s="65"/>
      <c r="AS50" s="65"/>
      <c r="AT50" s="67"/>
      <c r="AU50" s="67"/>
      <c r="AV50" s="46">
        <v>0</v>
      </c>
      <c r="AW50" s="70">
        <v>0</v>
      </c>
      <c r="AX50" s="70">
        <v>0</v>
      </c>
      <c r="AY50" s="70">
        <v>0</v>
      </c>
      <c r="AZ50" s="70">
        <v>0</v>
      </c>
      <c r="BA50" s="70">
        <v>0</v>
      </c>
      <c r="BB50" s="70">
        <v>0</v>
      </c>
      <c r="BC50" s="70">
        <v>0</v>
      </c>
      <c r="BD50" s="70">
        <v>0</v>
      </c>
      <c r="BE50" s="57"/>
      <c r="BF50" s="57"/>
      <c r="BG50" s="45">
        <f t="shared" si="11"/>
        <v>18</v>
      </c>
      <c r="BH50" s="4"/>
      <c r="BI50" s="130">
        <v>18</v>
      </c>
      <c r="BJ50" s="4"/>
      <c r="BK50" s="4"/>
      <c r="BL50" s="3"/>
      <c r="BM50" s="3"/>
      <c r="BN50" s="3"/>
      <c r="BO50" s="3"/>
      <c r="BP50" s="4"/>
      <c r="BQ50" s="3"/>
      <c r="BR50" s="3"/>
      <c r="BS50" s="3"/>
      <c r="BT50" s="3"/>
      <c r="BU50" s="3"/>
      <c r="BV50" s="5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4"/>
      <c r="CJ50" s="3"/>
    </row>
    <row r="51" spans="1:88" ht="34.5" customHeight="1" x14ac:dyDescent="0.2">
      <c r="A51" s="55"/>
      <c r="B51" s="148" t="s">
        <v>45</v>
      </c>
      <c r="C51" s="148" t="s">
        <v>53</v>
      </c>
      <c r="D51" s="63" t="s">
        <v>17</v>
      </c>
      <c r="E51" s="68">
        <v>2</v>
      </c>
      <c r="F51" s="68">
        <v>2</v>
      </c>
      <c r="G51" s="68">
        <v>2</v>
      </c>
      <c r="H51" s="68">
        <v>2</v>
      </c>
      <c r="I51" s="68">
        <v>2</v>
      </c>
      <c r="J51" s="68">
        <v>2</v>
      </c>
      <c r="K51" s="68">
        <v>2</v>
      </c>
      <c r="L51" s="68">
        <v>2</v>
      </c>
      <c r="M51" s="68">
        <v>2</v>
      </c>
      <c r="N51" s="68">
        <v>2</v>
      </c>
      <c r="O51" s="68">
        <v>2</v>
      </c>
      <c r="P51" s="68">
        <v>2</v>
      </c>
      <c r="Q51" s="68">
        <v>2</v>
      </c>
      <c r="R51" s="68">
        <v>2</v>
      </c>
      <c r="S51" s="68"/>
      <c r="T51" s="68"/>
      <c r="U51" s="68"/>
      <c r="V51" s="70">
        <v>0</v>
      </c>
      <c r="W51" s="70">
        <v>0</v>
      </c>
      <c r="X51" s="63">
        <v>2</v>
      </c>
      <c r="Y51" s="63">
        <v>2</v>
      </c>
      <c r="Z51" s="63">
        <v>2</v>
      </c>
      <c r="AA51" s="63">
        <v>2</v>
      </c>
      <c r="AB51" s="63" t="s">
        <v>81</v>
      </c>
      <c r="AC51" s="63"/>
      <c r="AD51" s="63"/>
      <c r="AE51" s="63"/>
      <c r="AF51" s="63"/>
      <c r="AG51" s="63"/>
      <c r="AH51" s="63"/>
      <c r="AI51" s="63"/>
      <c r="AJ51" s="63"/>
      <c r="AK51" s="95" t="s">
        <v>49</v>
      </c>
      <c r="AL51" s="63"/>
      <c r="AM51" s="63"/>
      <c r="AN51" s="63"/>
      <c r="AO51" s="63"/>
      <c r="AP51" s="63"/>
      <c r="AQ51" s="63"/>
      <c r="AR51" s="63"/>
      <c r="AS51" s="63"/>
      <c r="AT51" s="68"/>
      <c r="AU51" s="68"/>
      <c r="AV51" s="46">
        <v>0</v>
      </c>
      <c r="AW51" s="70">
        <v>0</v>
      </c>
      <c r="AX51" s="70">
        <v>0</v>
      </c>
      <c r="AY51" s="70">
        <v>0</v>
      </c>
      <c r="AZ51" s="70">
        <v>0</v>
      </c>
      <c r="BA51" s="70">
        <v>0</v>
      </c>
      <c r="BB51" s="70">
        <v>0</v>
      </c>
      <c r="BC51" s="70">
        <v>0</v>
      </c>
      <c r="BD51" s="70">
        <v>0</v>
      </c>
      <c r="BE51" s="57"/>
      <c r="BF51" s="57"/>
      <c r="BG51" s="57">
        <f t="shared" si="11"/>
        <v>36</v>
      </c>
      <c r="BH51" s="4"/>
      <c r="BI51" s="130">
        <v>36</v>
      </c>
      <c r="BJ51" s="4"/>
      <c r="BK51" s="4"/>
      <c r="BL51" s="3"/>
      <c r="BM51" s="3"/>
      <c r="BN51" s="3"/>
      <c r="BO51" s="3"/>
      <c r="BP51" s="4"/>
      <c r="BQ51" s="3"/>
      <c r="BR51" s="3"/>
      <c r="BS51" s="3"/>
      <c r="BT51" s="3"/>
      <c r="BU51" s="3"/>
      <c r="BV51" s="5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4"/>
      <c r="CJ51" s="3"/>
    </row>
    <row r="52" spans="1:88" ht="37.5" customHeight="1" x14ac:dyDescent="0.2">
      <c r="A52" s="55"/>
      <c r="B52" s="148"/>
      <c r="C52" s="149"/>
      <c r="D52" s="44" t="s">
        <v>18</v>
      </c>
      <c r="E52" s="67"/>
      <c r="F52" s="67"/>
      <c r="G52" s="67" t="s">
        <v>81</v>
      </c>
      <c r="H52" s="67">
        <v>2</v>
      </c>
      <c r="I52" s="67">
        <v>2</v>
      </c>
      <c r="J52" s="67">
        <v>2</v>
      </c>
      <c r="K52" s="67">
        <v>2</v>
      </c>
      <c r="L52" s="67">
        <v>2</v>
      </c>
      <c r="M52" s="67">
        <v>2</v>
      </c>
      <c r="N52" s="67">
        <v>2</v>
      </c>
      <c r="O52" s="67">
        <v>2</v>
      </c>
      <c r="P52" s="67">
        <v>2</v>
      </c>
      <c r="Q52" s="67" t="s">
        <v>81</v>
      </c>
      <c r="R52" s="67"/>
      <c r="S52" s="67"/>
      <c r="T52" s="67"/>
      <c r="U52" s="67"/>
      <c r="V52" s="70">
        <v>0</v>
      </c>
      <c r="W52" s="70">
        <v>0</v>
      </c>
      <c r="X52" s="44"/>
      <c r="Y52" s="44" t="s">
        <v>81</v>
      </c>
      <c r="Z52" s="44"/>
      <c r="AA52" s="44" t="s">
        <v>81</v>
      </c>
      <c r="AB52" s="44"/>
      <c r="AC52" s="44"/>
      <c r="AD52" s="65"/>
      <c r="AE52" s="44"/>
      <c r="AF52" s="44"/>
      <c r="AG52" s="44"/>
      <c r="AH52" s="44"/>
      <c r="AI52" s="44"/>
      <c r="AJ52" s="44"/>
      <c r="AK52" s="95" t="s">
        <v>49</v>
      </c>
      <c r="AL52" s="65"/>
      <c r="AM52" s="44"/>
      <c r="AN52" s="44"/>
      <c r="AO52" s="44"/>
      <c r="AP52" s="44"/>
      <c r="AQ52" s="44"/>
      <c r="AR52" s="44"/>
      <c r="AS52" s="44"/>
      <c r="AT52" s="67"/>
      <c r="AU52" s="67"/>
      <c r="AV52" s="46">
        <v>0</v>
      </c>
      <c r="AW52" s="70">
        <v>0</v>
      </c>
      <c r="AX52" s="70">
        <v>0</v>
      </c>
      <c r="AY52" s="70">
        <v>0</v>
      </c>
      <c r="AZ52" s="70">
        <v>0</v>
      </c>
      <c r="BA52" s="70">
        <v>0</v>
      </c>
      <c r="BB52" s="70">
        <v>0</v>
      </c>
      <c r="BC52" s="70">
        <v>0</v>
      </c>
      <c r="BD52" s="70">
        <v>0</v>
      </c>
      <c r="BE52" s="57"/>
      <c r="BF52" s="57"/>
      <c r="BG52" s="44">
        <f t="shared" si="11"/>
        <v>18</v>
      </c>
      <c r="BH52" s="4"/>
      <c r="BI52" s="130">
        <v>18</v>
      </c>
      <c r="BJ52" s="4"/>
      <c r="BK52" s="4"/>
      <c r="BL52" s="3"/>
      <c r="BM52" s="3"/>
      <c r="BN52" s="3"/>
      <c r="BO52" s="3"/>
      <c r="BP52" s="4"/>
      <c r="BQ52" s="3"/>
      <c r="BR52" s="3"/>
      <c r="BS52" s="3"/>
      <c r="BT52" s="3"/>
      <c r="BU52" s="3"/>
      <c r="BV52" s="5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4"/>
      <c r="CJ52" s="3"/>
    </row>
    <row r="53" spans="1:88" ht="35.25" customHeight="1" x14ac:dyDescent="0.2">
      <c r="A53" s="55"/>
      <c r="B53" s="148" t="s">
        <v>46</v>
      </c>
      <c r="C53" s="148" t="s">
        <v>70</v>
      </c>
      <c r="D53" s="63" t="s">
        <v>17</v>
      </c>
      <c r="E53" s="68">
        <v>2</v>
      </c>
      <c r="F53" s="68">
        <v>2</v>
      </c>
      <c r="G53" s="68">
        <v>2</v>
      </c>
      <c r="H53" s="68">
        <v>2</v>
      </c>
      <c r="I53" s="68">
        <v>2</v>
      </c>
      <c r="J53" s="68">
        <v>2</v>
      </c>
      <c r="K53" s="68">
        <v>2</v>
      </c>
      <c r="L53" s="68">
        <v>2</v>
      </c>
      <c r="M53" s="68">
        <v>2</v>
      </c>
      <c r="N53" s="68">
        <v>4</v>
      </c>
      <c r="O53" s="68">
        <v>4</v>
      </c>
      <c r="P53" s="68">
        <v>4</v>
      </c>
      <c r="Q53" s="68">
        <v>4</v>
      </c>
      <c r="R53" s="68">
        <v>2</v>
      </c>
      <c r="S53" s="68"/>
      <c r="T53" s="68"/>
      <c r="U53" s="68"/>
      <c r="V53" s="70">
        <v>0</v>
      </c>
      <c r="W53" s="70">
        <v>0</v>
      </c>
      <c r="X53" s="63" t="s">
        <v>81</v>
      </c>
      <c r="Y53" s="63" t="s">
        <v>81</v>
      </c>
      <c r="Z53" s="63" t="s">
        <v>81</v>
      </c>
      <c r="AA53" s="63" t="s">
        <v>81</v>
      </c>
      <c r="AB53" s="63" t="s">
        <v>81</v>
      </c>
      <c r="AC53" s="63" t="s">
        <v>81</v>
      </c>
      <c r="AD53" s="63"/>
      <c r="AE53" s="63"/>
      <c r="AF53" s="63"/>
      <c r="AG53" s="63"/>
      <c r="AH53" s="63"/>
      <c r="AI53" s="63"/>
      <c r="AJ53" s="63"/>
      <c r="AK53" s="95" t="s">
        <v>49</v>
      </c>
      <c r="AL53" s="63"/>
      <c r="AM53" s="63"/>
      <c r="AN53" s="63"/>
      <c r="AO53" s="63"/>
      <c r="AP53" s="63"/>
      <c r="AQ53" s="63"/>
      <c r="AR53" s="63"/>
      <c r="AS53" s="63"/>
      <c r="AT53" s="68"/>
      <c r="AU53" s="68"/>
      <c r="AV53" s="46">
        <v>0</v>
      </c>
      <c r="AW53" s="70">
        <v>0</v>
      </c>
      <c r="AX53" s="70">
        <v>0</v>
      </c>
      <c r="AY53" s="70">
        <v>0</v>
      </c>
      <c r="AZ53" s="70">
        <v>0</v>
      </c>
      <c r="BA53" s="70">
        <v>0</v>
      </c>
      <c r="BB53" s="70">
        <v>0</v>
      </c>
      <c r="BC53" s="70">
        <v>0</v>
      </c>
      <c r="BD53" s="70">
        <v>0</v>
      </c>
      <c r="BE53" s="57"/>
      <c r="BF53" s="57"/>
      <c r="BG53" s="57">
        <f t="shared" si="11"/>
        <v>36</v>
      </c>
      <c r="BH53" s="4"/>
      <c r="BI53" s="130">
        <v>36</v>
      </c>
      <c r="BJ53" s="4"/>
      <c r="BK53" s="4"/>
      <c r="BL53" s="3"/>
      <c r="BM53" s="3"/>
      <c r="BN53" s="3"/>
      <c r="BO53" s="3"/>
      <c r="BP53" s="4"/>
      <c r="BQ53" s="3"/>
      <c r="BR53" s="3"/>
      <c r="BS53" s="3"/>
      <c r="BT53" s="3"/>
      <c r="BU53" s="3"/>
      <c r="BV53" s="5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4"/>
      <c r="CJ53" s="3"/>
    </row>
    <row r="54" spans="1:88" ht="35.25" customHeight="1" x14ac:dyDescent="0.2">
      <c r="A54" s="55"/>
      <c r="B54" s="148"/>
      <c r="C54" s="149"/>
      <c r="D54" s="44" t="s">
        <v>18</v>
      </c>
      <c r="E54" s="67">
        <v>2</v>
      </c>
      <c r="F54" s="67">
        <v>2</v>
      </c>
      <c r="G54" s="67">
        <v>2</v>
      </c>
      <c r="H54" s="67">
        <v>2</v>
      </c>
      <c r="I54" s="67">
        <v>2</v>
      </c>
      <c r="J54" s="67">
        <v>2</v>
      </c>
      <c r="K54" s="67">
        <v>2</v>
      </c>
      <c r="L54" s="67">
        <v>2</v>
      </c>
      <c r="M54" s="67">
        <v>2</v>
      </c>
      <c r="N54" s="67"/>
      <c r="O54" s="67"/>
      <c r="P54" s="67"/>
      <c r="Q54" s="67" t="s">
        <v>81</v>
      </c>
      <c r="R54" s="67" t="s">
        <v>81</v>
      </c>
      <c r="S54" s="67"/>
      <c r="T54" s="67"/>
      <c r="U54" s="67"/>
      <c r="V54" s="70">
        <v>0</v>
      </c>
      <c r="W54" s="70">
        <v>0</v>
      </c>
      <c r="X54" s="44" t="s">
        <v>81</v>
      </c>
      <c r="Y54" s="44" t="s">
        <v>81</v>
      </c>
      <c r="Z54" s="44" t="s">
        <v>81</v>
      </c>
      <c r="AA54" s="44" t="s">
        <v>81</v>
      </c>
      <c r="AB54" s="44" t="s">
        <v>81</v>
      </c>
      <c r="AC54" s="44" t="s">
        <v>81</v>
      </c>
      <c r="AD54" s="65"/>
      <c r="AE54" s="44"/>
      <c r="AF54" s="44"/>
      <c r="AG54" s="44"/>
      <c r="AH54" s="44"/>
      <c r="AI54" s="44"/>
      <c r="AJ54" s="44"/>
      <c r="AK54" s="95" t="s">
        <v>49</v>
      </c>
      <c r="AL54" s="65"/>
      <c r="AM54" s="44"/>
      <c r="AN54" s="44"/>
      <c r="AO54" s="44"/>
      <c r="AP54" s="44"/>
      <c r="AQ54" s="44"/>
      <c r="AR54" s="44"/>
      <c r="AS54" s="44"/>
      <c r="AT54" s="67"/>
      <c r="AU54" s="67"/>
      <c r="AV54" s="46">
        <v>0</v>
      </c>
      <c r="AW54" s="70">
        <v>0</v>
      </c>
      <c r="AX54" s="70">
        <v>0</v>
      </c>
      <c r="AY54" s="70">
        <v>0</v>
      </c>
      <c r="AZ54" s="70">
        <v>0</v>
      </c>
      <c r="BA54" s="70">
        <v>0</v>
      </c>
      <c r="BB54" s="70">
        <v>0</v>
      </c>
      <c r="BC54" s="70">
        <v>0</v>
      </c>
      <c r="BD54" s="70">
        <v>0</v>
      </c>
      <c r="BE54" s="57"/>
      <c r="BF54" s="57"/>
      <c r="BG54" s="45">
        <f t="shared" si="11"/>
        <v>18</v>
      </c>
      <c r="BH54" s="4"/>
      <c r="BI54" s="130">
        <v>18</v>
      </c>
      <c r="BJ54" s="4"/>
      <c r="BK54" s="4"/>
      <c r="BL54" s="3"/>
      <c r="BM54" s="3"/>
      <c r="BN54" s="3"/>
      <c r="BO54" s="3"/>
      <c r="BP54" s="4"/>
      <c r="BQ54" s="3"/>
      <c r="BR54" s="3"/>
      <c r="BS54" s="3"/>
      <c r="BT54" s="3"/>
      <c r="BU54" s="3"/>
      <c r="BV54" s="5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4"/>
      <c r="CJ54" s="3"/>
    </row>
    <row r="55" spans="1:88" ht="33.75" customHeight="1" x14ac:dyDescent="0.2">
      <c r="A55" s="55"/>
      <c r="B55" s="151" t="s">
        <v>20</v>
      </c>
      <c r="C55" s="151" t="s">
        <v>21</v>
      </c>
      <c r="D55" s="114" t="s">
        <v>17</v>
      </c>
      <c r="E55" s="115">
        <f t="shared" ref="E55:I56" si="15">E57+E63</f>
        <v>20</v>
      </c>
      <c r="F55" s="115">
        <f t="shared" si="15"/>
        <v>20</v>
      </c>
      <c r="G55" s="115">
        <f t="shared" si="15"/>
        <v>20</v>
      </c>
      <c r="H55" s="115">
        <f t="shared" si="15"/>
        <v>20</v>
      </c>
      <c r="I55" s="115">
        <f t="shared" si="15"/>
        <v>20</v>
      </c>
      <c r="J55" s="115">
        <f t="shared" ref="J55:O56" si="16">J57+J63</f>
        <v>20</v>
      </c>
      <c r="K55" s="115">
        <f t="shared" si="16"/>
        <v>20</v>
      </c>
      <c r="L55" s="115">
        <f t="shared" si="16"/>
        <v>20</v>
      </c>
      <c r="M55" s="115">
        <f t="shared" si="16"/>
        <v>20</v>
      </c>
      <c r="N55" s="115">
        <f t="shared" si="16"/>
        <v>20</v>
      </c>
      <c r="O55" s="115">
        <f t="shared" si="16"/>
        <v>24</v>
      </c>
      <c r="P55" s="115">
        <f t="shared" ref="P55:U56" si="17">P57+P63</f>
        <v>24</v>
      </c>
      <c r="Q55" s="115">
        <f t="shared" si="17"/>
        <v>24</v>
      </c>
      <c r="R55" s="115">
        <f t="shared" si="17"/>
        <v>22</v>
      </c>
      <c r="S55" s="115">
        <f t="shared" si="17"/>
        <v>36</v>
      </c>
      <c r="T55" s="115">
        <f t="shared" si="17"/>
        <v>36</v>
      </c>
      <c r="U55" s="115">
        <f t="shared" si="17"/>
        <v>36</v>
      </c>
      <c r="V55" s="70">
        <v>0</v>
      </c>
      <c r="W55" s="70">
        <v>0</v>
      </c>
      <c r="X55" s="115">
        <f t="shared" ref="X55:AC56" si="18">X57+X63</f>
        <v>24</v>
      </c>
      <c r="Y55" s="115">
        <f t="shared" si="18"/>
        <v>24</v>
      </c>
      <c r="Z55" s="115">
        <f t="shared" si="18"/>
        <v>24</v>
      </c>
      <c r="AA55" s="115">
        <f t="shared" si="18"/>
        <v>24</v>
      </c>
      <c r="AB55" s="115">
        <f t="shared" si="18"/>
        <v>24</v>
      </c>
      <c r="AC55" s="115">
        <f t="shared" si="18"/>
        <v>24</v>
      </c>
      <c r="AD55" s="115">
        <f>AD57</f>
        <v>36</v>
      </c>
      <c r="AE55" s="115">
        <f>AE57</f>
        <v>36</v>
      </c>
      <c r="AF55" s="115">
        <f>AF57</f>
        <v>36</v>
      </c>
      <c r="AG55" s="115">
        <f>AG63</f>
        <v>22</v>
      </c>
      <c r="AH55" s="115">
        <f>AH63</f>
        <v>36</v>
      </c>
      <c r="AI55" s="115">
        <f>AI63</f>
        <v>36</v>
      </c>
      <c r="AJ55" s="115">
        <f>AJ63</f>
        <v>36</v>
      </c>
      <c r="AK55" s="98" t="s">
        <v>49</v>
      </c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70">
        <v>0</v>
      </c>
      <c r="AW55" s="70">
        <v>0</v>
      </c>
      <c r="AX55" s="70">
        <v>0</v>
      </c>
      <c r="AY55" s="70">
        <v>0</v>
      </c>
      <c r="AZ55" s="70">
        <v>0</v>
      </c>
      <c r="BA55" s="70">
        <v>0</v>
      </c>
      <c r="BB55" s="70">
        <v>0</v>
      </c>
      <c r="BC55" s="70">
        <v>0</v>
      </c>
      <c r="BD55" s="70">
        <v>0</v>
      </c>
      <c r="BE55" s="66" t="e">
        <f>SUM(#REF!+#REF!+BE57+#REF!)</f>
        <v>#REF!</v>
      </c>
      <c r="BF55" s="66" t="e">
        <f>SUM(#REF!+#REF!+BF57+#REF!)</f>
        <v>#REF!</v>
      </c>
      <c r="BG55" s="115">
        <f>SUM(E55:AU55)</f>
        <v>784</v>
      </c>
      <c r="BH55" s="4"/>
      <c r="BI55" s="130">
        <v>784</v>
      </c>
      <c r="BJ55" s="4"/>
      <c r="BK55" s="4"/>
      <c r="BL55" s="3"/>
      <c r="BM55" s="3"/>
      <c r="BN55" s="3"/>
      <c r="BO55" s="3"/>
      <c r="BP55" s="4"/>
      <c r="BQ55" s="3"/>
      <c r="BR55" s="3"/>
      <c r="BS55" s="3"/>
      <c r="BT55" s="3"/>
      <c r="BU55" s="3"/>
      <c r="BV55" s="5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4"/>
      <c r="CJ55" s="3"/>
    </row>
    <row r="56" spans="1:88" ht="36" customHeight="1" x14ac:dyDescent="0.2">
      <c r="A56" s="55"/>
      <c r="B56" s="151"/>
      <c r="C56" s="151"/>
      <c r="D56" s="114" t="s">
        <v>18</v>
      </c>
      <c r="E56" s="116">
        <f t="shared" si="15"/>
        <v>10</v>
      </c>
      <c r="F56" s="116">
        <f t="shared" si="15"/>
        <v>10</v>
      </c>
      <c r="G56" s="116">
        <f t="shared" si="15"/>
        <v>10</v>
      </c>
      <c r="H56" s="116">
        <f t="shared" si="15"/>
        <v>10</v>
      </c>
      <c r="I56" s="116">
        <f t="shared" si="15"/>
        <v>10</v>
      </c>
      <c r="J56" s="116">
        <f t="shared" si="16"/>
        <v>10</v>
      </c>
      <c r="K56" s="116">
        <f t="shared" si="16"/>
        <v>10</v>
      </c>
      <c r="L56" s="116">
        <f t="shared" si="16"/>
        <v>10</v>
      </c>
      <c r="M56" s="116">
        <f t="shared" si="16"/>
        <v>10</v>
      </c>
      <c r="N56" s="116">
        <f t="shared" si="16"/>
        <v>10</v>
      </c>
      <c r="O56" s="116">
        <f>O58+O64</f>
        <v>12</v>
      </c>
      <c r="P56" s="116">
        <f t="shared" si="17"/>
        <v>12</v>
      </c>
      <c r="Q56" s="116">
        <f t="shared" si="17"/>
        <v>12</v>
      </c>
      <c r="R56" s="116">
        <f t="shared" si="17"/>
        <v>14</v>
      </c>
      <c r="S56" s="116">
        <f t="shared" si="17"/>
        <v>0</v>
      </c>
      <c r="T56" s="116" t="s">
        <v>81</v>
      </c>
      <c r="U56" s="116" t="s">
        <v>81</v>
      </c>
      <c r="V56" s="70">
        <v>0</v>
      </c>
      <c r="W56" s="70">
        <v>0</v>
      </c>
      <c r="X56" s="116">
        <f t="shared" si="18"/>
        <v>12</v>
      </c>
      <c r="Y56" s="116">
        <f t="shared" si="18"/>
        <v>12</v>
      </c>
      <c r="Z56" s="116">
        <f t="shared" si="18"/>
        <v>12</v>
      </c>
      <c r="AA56" s="116">
        <f t="shared" si="18"/>
        <v>12</v>
      </c>
      <c r="AB56" s="116">
        <f t="shared" si="18"/>
        <v>12</v>
      </c>
      <c r="AC56" s="116">
        <f t="shared" si="18"/>
        <v>12</v>
      </c>
      <c r="AD56" s="116">
        <f>AD58</f>
        <v>0</v>
      </c>
      <c r="AE56" s="116">
        <f>AE58</f>
        <v>0</v>
      </c>
      <c r="AF56" s="116">
        <v>0</v>
      </c>
      <c r="AG56" s="116">
        <f>AG64</f>
        <v>8</v>
      </c>
      <c r="AH56" s="116">
        <v>0</v>
      </c>
      <c r="AI56" s="116">
        <v>0</v>
      </c>
      <c r="AJ56" s="116">
        <v>0</v>
      </c>
      <c r="AK56" s="98" t="s">
        <v>49</v>
      </c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70">
        <v>0</v>
      </c>
      <c r="AW56" s="70">
        <v>0</v>
      </c>
      <c r="AX56" s="70">
        <v>0</v>
      </c>
      <c r="AY56" s="70">
        <v>0</v>
      </c>
      <c r="AZ56" s="70">
        <v>0</v>
      </c>
      <c r="BA56" s="70">
        <v>0</v>
      </c>
      <c r="BB56" s="70">
        <v>0</v>
      </c>
      <c r="BC56" s="70">
        <v>0</v>
      </c>
      <c r="BD56" s="70">
        <v>0</v>
      </c>
      <c r="BE56" s="58"/>
      <c r="BF56" s="58"/>
      <c r="BG56" s="115">
        <f>SUM(E56:AJ56)</f>
        <v>230</v>
      </c>
      <c r="BH56" s="4"/>
      <c r="BI56" s="130">
        <v>230</v>
      </c>
      <c r="BJ56" s="4"/>
      <c r="BK56" s="4"/>
      <c r="BL56" s="3"/>
      <c r="BM56" s="3"/>
      <c r="BN56" s="3"/>
      <c r="BO56" s="3"/>
      <c r="BP56" s="4"/>
      <c r="BQ56" s="3"/>
      <c r="BR56" s="3"/>
      <c r="BS56" s="3"/>
      <c r="BT56" s="3"/>
      <c r="BU56" s="3"/>
      <c r="BV56" s="5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4"/>
      <c r="CJ56" s="3"/>
    </row>
    <row r="57" spans="1:88" s="22" customFormat="1" ht="35.25" customHeight="1" x14ac:dyDescent="0.2">
      <c r="A57" s="60"/>
      <c r="B57" s="150" t="s">
        <v>41</v>
      </c>
      <c r="C57" s="150" t="s">
        <v>54</v>
      </c>
      <c r="D57" s="117" t="s">
        <v>17</v>
      </c>
      <c r="E57" s="118">
        <f t="shared" ref="E57:I58" si="19">E59</f>
        <v>12</v>
      </c>
      <c r="F57" s="118">
        <f t="shared" si="19"/>
        <v>12</v>
      </c>
      <c r="G57" s="118">
        <f t="shared" si="19"/>
        <v>12</v>
      </c>
      <c r="H57" s="118">
        <f t="shared" si="19"/>
        <v>12</v>
      </c>
      <c r="I57" s="118">
        <f t="shared" si="19"/>
        <v>12</v>
      </c>
      <c r="J57" s="118">
        <f t="shared" ref="J57:R57" si="20">J59+J61</f>
        <v>12</v>
      </c>
      <c r="K57" s="118">
        <f t="shared" si="20"/>
        <v>12</v>
      </c>
      <c r="L57" s="118">
        <f t="shared" si="20"/>
        <v>12</v>
      </c>
      <c r="M57" s="118">
        <f t="shared" si="20"/>
        <v>12</v>
      </c>
      <c r="N57" s="118">
        <f t="shared" si="20"/>
        <v>12</v>
      </c>
      <c r="O57" s="118">
        <f t="shared" si="20"/>
        <v>12</v>
      </c>
      <c r="P57" s="118">
        <f t="shared" si="20"/>
        <v>14</v>
      </c>
      <c r="Q57" s="118">
        <f t="shared" si="20"/>
        <v>14</v>
      </c>
      <c r="R57" s="118">
        <f t="shared" si="20"/>
        <v>14</v>
      </c>
      <c r="S57" s="118">
        <f>S61</f>
        <v>36</v>
      </c>
      <c r="T57" s="118">
        <f>T61</f>
        <v>36</v>
      </c>
      <c r="U57" s="118">
        <v>0</v>
      </c>
      <c r="V57" s="70">
        <v>0</v>
      </c>
      <c r="W57" s="70">
        <v>0</v>
      </c>
      <c r="X57" s="120">
        <f>SUM(X59)</f>
        <v>12</v>
      </c>
      <c r="Y57" s="120">
        <f t="shared" ref="Y57:AC57" si="21">SUM(Y59)</f>
        <v>12</v>
      </c>
      <c r="Z57" s="120">
        <f t="shared" si="21"/>
        <v>12</v>
      </c>
      <c r="AA57" s="120">
        <f t="shared" si="21"/>
        <v>12</v>
      </c>
      <c r="AB57" s="120">
        <f t="shared" si="21"/>
        <v>12</v>
      </c>
      <c r="AC57" s="120">
        <f t="shared" si="21"/>
        <v>12</v>
      </c>
      <c r="AD57" s="120">
        <f>AD62</f>
        <v>36</v>
      </c>
      <c r="AE57" s="120">
        <f>AE62</f>
        <v>36</v>
      </c>
      <c r="AF57" s="120">
        <f>AF62</f>
        <v>36</v>
      </c>
      <c r="AG57" s="120">
        <v>0</v>
      </c>
      <c r="AH57" s="120">
        <v>0</v>
      </c>
      <c r="AI57" s="120">
        <f t="shared" ref="AI57:AJ57" si="22">SUM(AI59)</f>
        <v>0</v>
      </c>
      <c r="AJ57" s="120">
        <f t="shared" si="22"/>
        <v>0</v>
      </c>
      <c r="AK57" s="95" t="s">
        <v>49</v>
      </c>
      <c r="AL57" s="117"/>
      <c r="AM57" s="117"/>
      <c r="AN57" s="117"/>
      <c r="AO57" s="117"/>
      <c r="AP57" s="117"/>
      <c r="AQ57" s="117"/>
      <c r="AR57" s="117"/>
      <c r="AS57" s="117"/>
      <c r="AT57" s="119"/>
      <c r="AU57" s="119"/>
      <c r="AV57" s="46">
        <v>0</v>
      </c>
      <c r="AW57" s="70">
        <v>0</v>
      </c>
      <c r="AX57" s="70">
        <v>0</v>
      </c>
      <c r="AY57" s="70">
        <v>0</v>
      </c>
      <c r="AZ57" s="70">
        <v>0</v>
      </c>
      <c r="BA57" s="70">
        <v>0</v>
      </c>
      <c r="BB57" s="70">
        <v>0</v>
      </c>
      <c r="BC57" s="70">
        <v>0</v>
      </c>
      <c r="BD57" s="70">
        <v>0</v>
      </c>
      <c r="BE57" s="59">
        <f t="shared" ref="BE57:BE61" si="23">SUM(Y57:AU57)</f>
        <v>168</v>
      </c>
      <c r="BF57" s="59"/>
      <c r="BG57" s="120">
        <f>SUM(E57:AJ57)</f>
        <v>426</v>
      </c>
      <c r="BH57" s="12"/>
      <c r="BI57" s="131">
        <v>426</v>
      </c>
      <c r="BJ57" s="12"/>
      <c r="BK57" s="12"/>
      <c r="BL57" s="13"/>
      <c r="BM57" s="13"/>
      <c r="BN57" s="13"/>
      <c r="BO57" s="13"/>
      <c r="BP57" s="12"/>
      <c r="BQ57" s="13"/>
      <c r="BR57" s="13"/>
      <c r="BS57" s="13"/>
      <c r="BT57" s="13"/>
      <c r="BU57" s="13"/>
      <c r="BV57" s="14"/>
      <c r="BW57" s="13"/>
      <c r="BX57" s="20"/>
      <c r="BY57" s="20"/>
      <c r="BZ57" s="20"/>
      <c r="CA57" s="20"/>
      <c r="CB57" s="20"/>
      <c r="CC57" s="20"/>
      <c r="CD57" s="20"/>
      <c r="CE57" s="20"/>
      <c r="CF57" s="20"/>
      <c r="CG57" s="21"/>
      <c r="CH57" s="20"/>
      <c r="CI57" s="19"/>
      <c r="CJ57" s="20"/>
    </row>
    <row r="58" spans="1:88" s="22" customFormat="1" ht="35.25" customHeight="1" x14ac:dyDescent="0.2">
      <c r="A58" s="60"/>
      <c r="B58" s="150"/>
      <c r="C58" s="150"/>
      <c r="D58" s="117" t="s">
        <v>18</v>
      </c>
      <c r="E58" s="119">
        <f t="shared" si="19"/>
        <v>6</v>
      </c>
      <c r="F58" s="119">
        <f t="shared" si="19"/>
        <v>6</v>
      </c>
      <c r="G58" s="119">
        <f t="shared" si="19"/>
        <v>6</v>
      </c>
      <c r="H58" s="119">
        <f t="shared" si="19"/>
        <v>6</v>
      </c>
      <c r="I58" s="119">
        <f t="shared" si="19"/>
        <v>6</v>
      </c>
      <c r="J58" s="119">
        <f t="shared" ref="J58:R58" si="24">J60</f>
        <v>6</v>
      </c>
      <c r="K58" s="119">
        <f t="shared" si="24"/>
        <v>6</v>
      </c>
      <c r="L58" s="119">
        <f t="shared" si="24"/>
        <v>6</v>
      </c>
      <c r="M58" s="119">
        <f t="shared" si="24"/>
        <v>6</v>
      </c>
      <c r="N58" s="119">
        <f t="shared" si="24"/>
        <v>6</v>
      </c>
      <c r="O58" s="119">
        <f t="shared" si="24"/>
        <v>6</v>
      </c>
      <c r="P58" s="119">
        <f t="shared" si="24"/>
        <v>6</v>
      </c>
      <c r="Q58" s="119">
        <f t="shared" si="24"/>
        <v>7</v>
      </c>
      <c r="R58" s="119">
        <f t="shared" si="24"/>
        <v>8</v>
      </c>
      <c r="S58" s="119">
        <v>0</v>
      </c>
      <c r="T58" s="119">
        <v>0</v>
      </c>
      <c r="U58" s="119">
        <v>0</v>
      </c>
      <c r="V58" s="70">
        <v>0</v>
      </c>
      <c r="W58" s="70">
        <v>0</v>
      </c>
      <c r="X58" s="117">
        <f t="shared" ref="X58:AC58" si="25">X60</f>
        <v>6</v>
      </c>
      <c r="Y58" s="117">
        <f t="shared" si="25"/>
        <v>6</v>
      </c>
      <c r="Z58" s="117">
        <f t="shared" si="25"/>
        <v>6</v>
      </c>
      <c r="AA58" s="117">
        <f t="shared" si="25"/>
        <v>6</v>
      </c>
      <c r="AB58" s="117">
        <f t="shared" si="25"/>
        <v>6</v>
      </c>
      <c r="AC58" s="117">
        <f t="shared" si="25"/>
        <v>6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95" t="s">
        <v>49</v>
      </c>
      <c r="AL58" s="117"/>
      <c r="AM58" s="117"/>
      <c r="AN58" s="117"/>
      <c r="AO58" s="117"/>
      <c r="AP58" s="117"/>
      <c r="AQ58" s="117"/>
      <c r="AR58" s="117"/>
      <c r="AS58" s="117"/>
      <c r="AT58" s="119"/>
      <c r="AU58" s="119"/>
      <c r="AV58" s="46">
        <v>0</v>
      </c>
      <c r="AW58" s="70">
        <v>0</v>
      </c>
      <c r="AX58" s="70">
        <v>0</v>
      </c>
      <c r="AY58" s="70">
        <v>0</v>
      </c>
      <c r="AZ58" s="70">
        <v>0</v>
      </c>
      <c r="BA58" s="70">
        <v>0</v>
      </c>
      <c r="BB58" s="70">
        <v>0</v>
      </c>
      <c r="BC58" s="70">
        <v>0</v>
      </c>
      <c r="BD58" s="70">
        <v>0</v>
      </c>
      <c r="BE58" s="59">
        <f t="shared" si="23"/>
        <v>30</v>
      </c>
      <c r="BF58" s="59"/>
      <c r="BG58" s="117">
        <f>SUM(E58:AJ58)</f>
        <v>123</v>
      </c>
      <c r="BH58" s="12"/>
      <c r="BI58" s="131">
        <v>123</v>
      </c>
      <c r="BJ58" s="12"/>
      <c r="BK58" s="12"/>
      <c r="BL58" s="13"/>
      <c r="BM58" s="13"/>
      <c r="BN58" s="13"/>
      <c r="BO58" s="13"/>
      <c r="BP58" s="12"/>
      <c r="BQ58" s="13"/>
      <c r="BR58" s="13"/>
      <c r="BS58" s="13"/>
      <c r="BT58" s="13"/>
      <c r="BU58" s="13"/>
      <c r="BV58" s="14"/>
      <c r="BW58" s="13"/>
      <c r="BX58" s="20"/>
      <c r="BY58" s="20"/>
      <c r="BZ58" s="20"/>
      <c r="CA58" s="20"/>
      <c r="CB58" s="20"/>
      <c r="CC58" s="20"/>
      <c r="CD58" s="20"/>
      <c r="CE58" s="20"/>
      <c r="CF58" s="20"/>
      <c r="CG58" s="21"/>
      <c r="CH58" s="20"/>
      <c r="CI58" s="19"/>
      <c r="CJ58" s="20"/>
    </row>
    <row r="59" spans="1:88" ht="33" customHeight="1" x14ac:dyDescent="0.2">
      <c r="A59" s="55"/>
      <c r="B59" s="148" t="s">
        <v>42</v>
      </c>
      <c r="C59" s="152" t="s">
        <v>55</v>
      </c>
      <c r="D59" s="63" t="s">
        <v>17</v>
      </c>
      <c r="E59" s="68">
        <v>12</v>
      </c>
      <c r="F59" s="68">
        <v>12</v>
      </c>
      <c r="G59" s="68">
        <v>12</v>
      </c>
      <c r="H59" s="68">
        <v>12</v>
      </c>
      <c r="I59" s="68">
        <v>12</v>
      </c>
      <c r="J59" s="68">
        <v>12</v>
      </c>
      <c r="K59" s="68">
        <v>12</v>
      </c>
      <c r="L59" s="68">
        <v>12</v>
      </c>
      <c r="M59" s="68">
        <v>12</v>
      </c>
      <c r="N59" s="68">
        <v>12</v>
      </c>
      <c r="O59" s="68">
        <v>12</v>
      </c>
      <c r="P59" s="68">
        <v>14</v>
      </c>
      <c r="Q59" s="68">
        <v>14</v>
      </c>
      <c r="R59" s="68">
        <v>14</v>
      </c>
      <c r="S59" s="68" t="s">
        <v>81</v>
      </c>
      <c r="T59" s="68" t="s">
        <v>81</v>
      </c>
      <c r="U59" s="68" t="s">
        <v>81</v>
      </c>
      <c r="V59" s="70">
        <v>0</v>
      </c>
      <c r="W59" s="70">
        <v>0</v>
      </c>
      <c r="X59" s="63">
        <v>12</v>
      </c>
      <c r="Y59" s="63">
        <v>12</v>
      </c>
      <c r="Z59" s="63">
        <v>12</v>
      </c>
      <c r="AA59" s="63">
        <v>12</v>
      </c>
      <c r="AB59" s="63">
        <v>12</v>
      </c>
      <c r="AC59" s="63">
        <v>12</v>
      </c>
      <c r="AD59" s="63"/>
      <c r="AE59" s="63"/>
      <c r="AF59" s="63"/>
      <c r="AG59" s="63" t="s">
        <v>81</v>
      </c>
      <c r="AH59" s="63"/>
      <c r="AI59" s="63"/>
      <c r="AJ59" s="63"/>
      <c r="AK59" s="95" t="s">
        <v>49</v>
      </c>
      <c r="AL59" s="63"/>
      <c r="AM59" s="63"/>
      <c r="AN59" s="63"/>
      <c r="AO59" s="63"/>
      <c r="AP59" s="63"/>
      <c r="AQ59" s="63"/>
      <c r="AR59" s="63"/>
      <c r="AS59" s="63"/>
      <c r="AT59" s="68"/>
      <c r="AU59" s="68"/>
      <c r="AV59" s="46">
        <v>0</v>
      </c>
      <c r="AW59" s="70">
        <v>0</v>
      </c>
      <c r="AX59" s="70">
        <v>0</v>
      </c>
      <c r="AY59" s="70">
        <v>0</v>
      </c>
      <c r="AZ59" s="70">
        <v>0</v>
      </c>
      <c r="BA59" s="70">
        <v>0</v>
      </c>
      <c r="BB59" s="70">
        <v>0</v>
      </c>
      <c r="BC59" s="70">
        <v>0</v>
      </c>
      <c r="BD59" s="70">
        <v>0</v>
      </c>
      <c r="BE59" s="57">
        <f t="shared" si="23"/>
        <v>60</v>
      </c>
      <c r="BF59" s="57"/>
      <c r="BG59" s="57">
        <f>SUM(E59:AU59)</f>
        <v>246</v>
      </c>
      <c r="BH59" s="4"/>
      <c r="BI59" s="130">
        <v>246</v>
      </c>
      <c r="BJ59" s="4"/>
      <c r="BK59" s="4"/>
      <c r="BL59" s="3"/>
      <c r="BM59" s="3"/>
      <c r="BN59" s="3"/>
      <c r="BO59" s="3"/>
      <c r="BP59" s="4"/>
      <c r="BQ59" s="3"/>
      <c r="BR59" s="3"/>
      <c r="BS59" s="3"/>
      <c r="BT59" s="3"/>
      <c r="BU59" s="3"/>
      <c r="BV59" s="5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5"/>
      <c r="CH59" s="3"/>
      <c r="CI59" s="4"/>
      <c r="CJ59" s="3"/>
    </row>
    <row r="60" spans="1:88" ht="39.75" customHeight="1" x14ac:dyDescent="0.2">
      <c r="A60" s="55"/>
      <c r="B60" s="148"/>
      <c r="C60" s="152"/>
      <c r="D60" s="44" t="s">
        <v>18</v>
      </c>
      <c r="E60" s="73">
        <v>6</v>
      </c>
      <c r="F60" s="73">
        <v>6</v>
      </c>
      <c r="G60" s="73">
        <v>6</v>
      </c>
      <c r="H60" s="73">
        <v>6</v>
      </c>
      <c r="I60" s="73">
        <v>6</v>
      </c>
      <c r="J60" s="73">
        <v>6</v>
      </c>
      <c r="K60" s="73">
        <v>6</v>
      </c>
      <c r="L60" s="73">
        <v>6</v>
      </c>
      <c r="M60" s="73">
        <v>6</v>
      </c>
      <c r="N60" s="73">
        <v>6</v>
      </c>
      <c r="O60" s="73">
        <v>6</v>
      </c>
      <c r="P60" s="73">
        <v>6</v>
      </c>
      <c r="Q60" s="73">
        <v>7</v>
      </c>
      <c r="R60" s="73">
        <v>8</v>
      </c>
      <c r="S60" s="73" t="s">
        <v>81</v>
      </c>
      <c r="T60" s="73" t="s">
        <v>81</v>
      </c>
      <c r="U60" s="73" t="s">
        <v>81</v>
      </c>
      <c r="V60" s="70">
        <v>0</v>
      </c>
      <c r="W60" s="70">
        <v>0</v>
      </c>
      <c r="X60" s="65">
        <v>6</v>
      </c>
      <c r="Y60" s="65">
        <v>6</v>
      </c>
      <c r="Z60" s="65">
        <v>6</v>
      </c>
      <c r="AA60" s="65">
        <v>6</v>
      </c>
      <c r="AB60" s="65">
        <v>6</v>
      </c>
      <c r="AC60" s="65">
        <v>6</v>
      </c>
      <c r="AD60" s="65"/>
      <c r="AE60" s="65"/>
      <c r="AF60" s="65"/>
      <c r="AG60" s="65" t="s">
        <v>81</v>
      </c>
      <c r="AH60" s="65"/>
      <c r="AI60" s="65"/>
      <c r="AJ60" s="65"/>
      <c r="AK60" s="95" t="s">
        <v>49</v>
      </c>
      <c r="AL60" s="65"/>
      <c r="AM60" s="65"/>
      <c r="AN60" s="65"/>
      <c r="AO60" s="65"/>
      <c r="AP60" s="65"/>
      <c r="AQ60" s="65"/>
      <c r="AR60" s="65"/>
      <c r="AS60" s="65"/>
      <c r="AT60" s="67"/>
      <c r="AU60" s="67"/>
      <c r="AV60" s="46">
        <v>0</v>
      </c>
      <c r="AW60" s="70">
        <v>0</v>
      </c>
      <c r="AX60" s="70">
        <v>0</v>
      </c>
      <c r="AY60" s="70">
        <v>0</v>
      </c>
      <c r="AZ60" s="70">
        <v>0</v>
      </c>
      <c r="BA60" s="70">
        <v>0</v>
      </c>
      <c r="BB60" s="70">
        <v>0</v>
      </c>
      <c r="BC60" s="70">
        <v>0</v>
      </c>
      <c r="BD60" s="70">
        <v>0</v>
      </c>
      <c r="BE60" s="57">
        <f t="shared" si="23"/>
        <v>30</v>
      </c>
      <c r="BF60" s="65"/>
      <c r="BG60" s="45">
        <f>SUM(E60:AJ60)</f>
        <v>123</v>
      </c>
      <c r="BH60" s="4"/>
      <c r="BI60" s="130">
        <v>123</v>
      </c>
      <c r="BJ60" s="4"/>
      <c r="BK60" s="4"/>
      <c r="BL60" s="3"/>
      <c r="BM60" s="3"/>
      <c r="BN60" s="3"/>
      <c r="BO60" s="3"/>
      <c r="BP60" s="4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4"/>
      <c r="CJ60" s="3"/>
    </row>
    <row r="61" spans="1:88" ht="30.75" customHeight="1" x14ac:dyDescent="0.2">
      <c r="A61" s="55"/>
      <c r="B61" s="47" t="s">
        <v>48</v>
      </c>
      <c r="C61" s="47" t="s">
        <v>27</v>
      </c>
      <c r="D61" s="47" t="s">
        <v>17</v>
      </c>
      <c r="E61" s="74"/>
      <c r="F61" s="74"/>
      <c r="G61" s="74" t="s">
        <v>81</v>
      </c>
      <c r="H61" s="74" t="s">
        <v>81</v>
      </c>
      <c r="I61" s="74" t="s">
        <v>81</v>
      </c>
      <c r="J61" s="74"/>
      <c r="K61" s="74"/>
      <c r="L61" s="74"/>
      <c r="M61" s="74"/>
      <c r="N61" s="74"/>
      <c r="O61" s="74"/>
      <c r="P61" s="74"/>
      <c r="Q61" s="74"/>
      <c r="R61" s="74"/>
      <c r="S61" s="74">
        <v>36</v>
      </c>
      <c r="T61" s="74">
        <v>36</v>
      </c>
      <c r="U61" s="74" t="s">
        <v>81</v>
      </c>
      <c r="V61" s="70">
        <v>0</v>
      </c>
      <c r="W61" s="70">
        <v>0</v>
      </c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95" t="s">
        <v>49</v>
      </c>
      <c r="AL61" s="47"/>
      <c r="AM61" s="47"/>
      <c r="AN61" s="47"/>
      <c r="AO61" s="47"/>
      <c r="AP61" s="47"/>
      <c r="AQ61" s="47"/>
      <c r="AR61" s="47"/>
      <c r="AS61" s="47"/>
      <c r="AT61" s="74"/>
      <c r="AU61" s="74"/>
      <c r="AV61" s="46">
        <v>0</v>
      </c>
      <c r="AW61" s="70">
        <v>0</v>
      </c>
      <c r="AX61" s="70">
        <v>0</v>
      </c>
      <c r="AY61" s="70">
        <v>0</v>
      </c>
      <c r="AZ61" s="70">
        <v>0</v>
      </c>
      <c r="BA61" s="70">
        <v>0</v>
      </c>
      <c r="BB61" s="70">
        <v>0</v>
      </c>
      <c r="BC61" s="70">
        <v>0</v>
      </c>
      <c r="BD61" s="70">
        <v>0</v>
      </c>
      <c r="BE61" s="57">
        <f t="shared" si="23"/>
        <v>0</v>
      </c>
      <c r="BF61" s="48"/>
      <c r="BG61" s="47">
        <f>SUM(E61:AU61)</f>
        <v>72</v>
      </c>
      <c r="BH61" s="4"/>
      <c r="BI61" s="130">
        <v>72</v>
      </c>
      <c r="BJ61" s="4"/>
      <c r="BK61" s="4"/>
      <c r="BL61" s="3"/>
      <c r="BM61" s="3"/>
      <c r="BN61" s="3"/>
      <c r="BO61" s="3"/>
      <c r="BP61" s="4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4"/>
      <c r="CJ61" s="3"/>
    </row>
    <row r="62" spans="1:88" ht="57.75" customHeight="1" x14ac:dyDescent="0.2">
      <c r="A62" s="55"/>
      <c r="B62" s="47" t="s">
        <v>43</v>
      </c>
      <c r="C62" s="47" t="s">
        <v>62</v>
      </c>
      <c r="D62" s="47" t="s">
        <v>17</v>
      </c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0">
        <v>0</v>
      </c>
      <c r="W62" s="70">
        <v>0</v>
      </c>
      <c r="X62" s="47"/>
      <c r="Y62" s="47"/>
      <c r="Z62" s="47"/>
      <c r="AA62" s="47"/>
      <c r="AB62" s="47"/>
      <c r="AC62" s="47"/>
      <c r="AD62" s="47">
        <v>36</v>
      </c>
      <c r="AE62" s="47">
        <v>36</v>
      </c>
      <c r="AF62" s="47">
        <v>36</v>
      </c>
      <c r="AG62" s="47" t="s">
        <v>81</v>
      </c>
      <c r="AH62" s="47" t="s">
        <v>81</v>
      </c>
      <c r="AI62" s="47"/>
      <c r="AJ62" s="47"/>
      <c r="AK62" s="95" t="s">
        <v>49</v>
      </c>
      <c r="AL62" s="47"/>
      <c r="AM62" s="47"/>
      <c r="AN62" s="47"/>
      <c r="AO62" s="47"/>
      <c r="AP62" s="47"/>
      <c r="AQ62" s="47"/>
      <c r="AR62" s="47"/>
      <c r="AS62" s="47"/>
      <c r="AT62" s="74"/>
      <c r="AU62" s="74"/>
      <c r="AV62" s="46">
        <v>0</v>
      </c>
      <c r="AW62" s="70">
        <v>0</v>
      </c>
      <c r="AX62" s="70">
        <v>0</v>
      </c>
      <c r="AY62" s="70">
        <v>0</v>
      </c>
      <c r="AZ62" s="70">
        <v>0</v>
      </c>
      <c r="BA62" s="70">
        <v>0</v>
      </c>
      <c r="BB62" s="70">
        <v>0</v>
      </c>
      <c r="BC62" s="70">
        <v>0</v>
      </c>
      <c r="BD62" s="70">
        <v>0</v>
      </c>
      <c r="BE62" s="57"/>
      <c r="BF62" s="48"/>
      <c r="BG62" s="47">
        <f>SUM(E62:AU62)</f>
        <v>108</v>
      </c>
      <c r="BH62" s="4"/>
      <c r="BI62" s="130">
        <v>108</v>
      </c>
      <c r="BJ62" s="4"/>
      <c r="BK62" s="4"/>
      <c r="BL62" s="3"/>
      <c r="BM62" s="3"/>
      <c r="BN62" s="3"/>
      <c r="BO62" s="3"/>
      <c r="BP62" s="4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4"/>
      <c r="CJ62" s="3"/>
    </row>
    <row r="63" spans="1:88" ht="29.25" customHeight="1" x14ac:dyDescent="0.2">
      <c r="A63" s="55"/>
      <c r="B63" s="150" t="s">
        <v>56</v>
      </c>
      <c r="C63" s="150" t="s">
        <v>57</v>
      </c>
      <c r="D63" s="117" t="s">
        <v>17</v>
      </c>
      <c r="E63" s="118">
        <f t="shared" ref="E63:P63" si="26">E65+E67</f>
        <v>8</v>
      </c>
      <c r="F63" s="118">
        <f t="shared" si="26"/>
        <v>8</v>
      </c>
      <c r="G63" s="118">
        <f t="shared" si="26"/>
        <v>8</v>
      </c>
      <c r="H63" s="118">
        <f t="shared" si="26"/>
        <v>8</v>
      </c>
      <c r="I63" s="118">
        <f t="shared" si="26"/>
        <v>8</v>
      </c>
      <c r="J63" s="118">
        <f t="shared" si="26"/>
        <v>8</v>
      </c>
      <c r="K63" s="118">
        <f t="shared" si="26"/>
        <v>8</v>
      </c>
      <c r="L63" s="118">
        <f t="shared" si="26"/>
        <v>8</v>
      </c>
      <c r="M63" s="118">
        <f t="shared" si="26"/>
        <v>8</v>
      </c>
      <c r="N63" s="118">
        <f t="shared" si="26"/>
        <v>8</v>
      </c>
      <c r="O63" s="118">
        <f t="shared" si="26"/>
        <v>12</v>
      </c>
      <c r="P63" s="118">
        <f t="shared" si="26"/>
        <v>10</v>
      </c>
      <c r="Q63" s="118">
        <f t="shared" ref="Q63:R64" si="27">Q65</f>
        <v>10</v>
      </c>
      <c r="R63" s="118">
        <f t="shared" si="27"/>
        <v>8</v>
      </c>
      <c r="S63" s="118">
        <v>0</v>
      </c>
      <c r="T63" s="118">
        <v>0</v>
      </c>
      <c r="U63" s="118">
        <f>U67</f>
        <v>36</v>
      </c>
      <c r="V63" s="70">
        <v>0</v>
      </c>
      <c r="W63" s="70">
        <v>0</v>
      </c>
      <c r="X63" s="120">
        <f t="shared" ref="X63:AC64" si="28">X65</f>
        <v>12</v>
      </c>
      <c r="Y63" s="120">
        <f t="shared" si="28"/>
        <v>12</v>
      </c>
      <c r="Z63" s="120">
        <f t="shared" si="28"/>
        <v>12</v>
      </c>
      <c r="AA63" s="120">
        <f t="shared" si="28"/>
        <v>12</v>
      </c>
      <c r="AB63" s="120">
        <f t="shared" si="28"/>
        <v>12</v>
      </c>
      <c r="AC63" s="120">
        <f t="shared" si="28"/>
        <v>12</v>
      </c>
      <c r="AD63" s="120">
        <v>0</v>
      </c>
      <c r="AE63" s="120">
        <v>0</v>
      </c>
      <c r="AF63" s="120">
        <v>0</v>
      </c>
      <c r="AG63" s="120">
        <f>AG65</f>
        <v>22</v>
      </c>
      <c r="AH63" s="120">
        <f>AH67</f>
        <v>36</v>
      </c>
      <c r="AI63" s="120">
        <f>AI68</f>
        <v>36</v>
      </c>
      <c r="AJ63" s="120">
        <f>AJ68</f>
        <v>36</v>
      </c>
      <c r="AK63" s="95" t="s">
        <v>49</v>
      </c>
      <c r="AL63" s="117"/>
      <c r="AM63" s="117"/>
      <c r="AN63" s="117"/>
      <c r="AO63" s="117"/>
      <c r="AP63" s="117"/>
      <c r="AQ63" s="117"/>
      <c r="AR63" s="117"/>
      <c r="AS63" s="117"/>
      <c r="AT63" s="119"/>
      <c r="AU63" s="119"/>
      <c r="AV63" s="46">
        <v>0</v>
      </c>
      <c r="AW63" s="70">
        <v>0</v>
      </c>
      <c r="AX63" s="70">
        <v>0</v>
      </c>
      <c r="AY63" s="70">
        <v>0</v>
      </c>
      <c r="AZ63" s="70">
        <v>0</v>
      </c>
      <c r="BA63" s="70">
        <v>0</v>
      </c>
      <c r="BB63" s="70">
        <v>0</v>
      </c>
      <c r="BC63" s="70">
        <v>0</v>
      </c>
      <c r="BD63" s="70">
        <v>0</v>
      </c>
      <c r="BE63" s="59"/>
      <c r="BF63" s="59"/>
      <c r="BG63" s="120">
        <f>SUM(E63:AU63)</f>
        <v>358</v>
      </c>
      <c r="BH63" s="4"/>
      <c r="BI63" s="130">
        <v>358</v>
      </c>
      <c r="BJ63" s="4"/>
      <c r="BK63" s="4"/>
      <c r="BL63" s="3"/>
      <c r="BM63" s="3"/>
      <c r="BN63" s="3"/>
      <c r="BO63" s="3"/>
      <c r="BP63" s="4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4"/>
      <c r="CJ63" s="3"/>
    </row>
    <row r="64" spans="1:88" ht="32.25" customHeight="1" x14ac:dyDescent="0.2">
      <c r="A64" s="55"/>
      <c r="B64" s="150"/>
      <c r="C64" s="150"/>
      <c r="D64" s="117" t="s">
        <v>18</v>
      </c>
      <c r="E64" s="119">
        <f t="shared" ref="E64:P64" si="29">E66</f>
        <v>4</v>
      </c>
      <c r="F64" s="119">
        <f t="shared" si="29"/>
        <v>4</v>
      </c>
      <c r="G64" s="119">
        <f t="shared" si="29"/>
        <v>4</v>
      </c>
      <c r="H64" s="119">
        <f t="shared" si="29"/>
        <v>4</v>
      </c>
      <c r="I64" s="119">
        <f t="shared" si="29"/>
        <v>4</v>
      </c>
      <c r="J64" s="119">
        <f t="shared" si="29"/>
        <v>4</v>
      </c>
      <c r="K64" s="119">
        <f t="shared" si="29"/>
        <v>4</v>
      </c>
      <c r="L64" s="119">
        <f t="shared" si="29"/>
        <v>4</v>
      </c>
      <c r="M64" s="119">
        <f t="shared" si="29"/>
        <v>4</v>
      </c>
      <c r="N64" s="119">
        <f t="shared" si="29"/>
        <v>4</v>
      </c>
      <c r="O64" s="119">
        <f t="shared" si="29"/>
        <v>6</v>
      </c>
      <c r="P64" s="119">
        <f t="shared" si="29"/>
        <v>6</v>
      </c>
      <c r="Q64" s="119">
        <f t="shared" si="27"/>
        <v>5</v>
      </c>
      <c r="R64" s="119">
        <f t="shared" si="27"/>
        <v>6</v>
      </c>
      <c r="S64" s="119">
        <v>0</v>
      </c>
      <c r="T64" s="119">
        <v>0</v>
      </c>
      <c r="U64" s="119">
        <v>0</v>
      </c>
      <c r="V64" s="70">
        <v>0</v>
      </c>
      <c r="W64" s="70">
        <v>0</v>
      </c>
      <c r="X64" s="117">
        <f t="shared" si="28"/>
        <v>6</v>
      </c>
      <c r="Y64" s="117">
        <f t="shared" si="28"/>
        <v>6</v>
      </c>
      <c r="Z64" s="117">
        <f t="shared" si="28"/>
        <v>6</v>
      </c>
      <c r="AA64" s="117">
        <f t="shared" si="28"/>
        <v>6</v>
      </c>
      <c r="AB64" s="117">
        <f t="shared" si="28"/>
        <v>6</v>
      </c>
      <c r="AC64" s="117">
        <f t="shared" si="28"/>
        <v>6</v>
      </c>
      <c r="AD64" s="117"/>
      <c r="AE64" s="117"/>
      <c r="AF64" s="117"/>
      <c r="AG64" s="117">
        <f>AG66</f>
        <v>8</v>
      </c>
      <c r="AH64" s="117"/>
      <c r="AI64" s="117"/>
      <c r="AJ64" s="117"/>
      <c r="AK64" s="95" t="s">
        <v>49</v>
      </c>
      <c r="AL64" s="117"/>
      <c r="AM64" s="117"/>
      <c r="AN64" s="117"/>
      <c r="AO64" s="117"/>
      <c r="AP64" s="117"/>
      <c r="AQ64" s="117"/>
      <c r="AR64" s="117"/>
      <c r="AS64" s="117"/>
      <c r="AT64" s="119"/>
      <c r="AU64" s="119"/>
      <c r="AV64" s="46">
        <v>0</v>
      </c>
      <c r="AW64" s="70">
        <v>0</v>
      </c>
      <c r="AX64" s="70">
        <v>0</v>
      </c>
      <c r="AY64" s="70">
        <v>0</v>
      </c>
      <c r="AZ64" s="70">
        <v>0</v>
      </c>
      <c r="BA64" s="70">
        <v>0</v>
      </c>
      <c r="BB64" s="70">
        <v>0</v>
      </c>
      <c r="BC64" s="70">
        <v>0</v>
      </c>
      <c r="BD64" s="70">
        <v>0</v>
      </c>
      <c r="BE64" s="59"/>
      <c r="BF64" s="59"/>
      <c r="BG64" s="117">
        <f>SUM(E64:AJ64)</f>
        <v>107</v>
      </c>
      <c r="BH64" s="4"/>
      <c r="BI64" s="130"/>
      <c r="BJ64" s="4"/>
      <c r="BK64" s="4"/>
      <c r="BL64" s="3"/>
      <c r="BM64" s="3"/>
      <c r="BN64" s="3"/>
      <c r="BO64" s="3"/>
      <c r="BP64" s="4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4"/>
      <c r="CJ64" s="3"/>
    </row>
    <row r="65" spans="1:88" ht="27.75" customHeight="1" x14ac:dyDescent="0.2">
      <c r="A65" s="55"/>
      <c r="B65" s="153" t="s">
        <v>58</v>
      </c>
      <c r="C65" s="153" t="s">
        <v>59</v>
      </c>
      <c r="D65" s="63" t="s">
        <v>17</v>
      </c>
      <c r="E65" s="68">
        <v>8</v>
      </c>
      <c r="F65" s="68">
        <v>8</v>
      </c>
      <c r="G65" s="68">
        <v>8</v>
      </c>
      <c r="H65" s="68">
        <v>8</v>
      </c>
      <c r="I65" s="68">
        <v>8</v>
      </c>
      <c r="J65" s="68">
        <v>8</v>
      </c>
      <c r="K65" s="68">
        <v>8</v>
      </c>
      <c r="L65" s="68">
        <v>8</v>
      </c>
      <c r="M65" s="68">
        <v>8</v>
      </c>
      <c r="N65" s="68">
        <v>8</v>
      </c>
      <c r="O65" s="68">
        <v>12</v>
      </c>
      <c r="P65" s="68">
        <v>10</v>
      </c>
      <c r="Q65" s="68">
        <v>10</v>
      </c>
      <c r="R65" s="68">
        <v>8</v>
      </c>
      <c r="S65" s="68"/>
      <c r="T65" s="68" t="s">
        <v>81</v>
      </c>
      <c r="U65" s="68" t="s">
        <v>81</v>
      </c>
      <c r="V65" s="70">
        <v>0</v>
      </c>
      <c r="W65" s="70">
        <v>0</v>
      </c>
      <c r="X65" s="63">
        <v>12</v>
      </c>
      <c r="Y65" s="63">
        <v>12</v>
      </c>
      <c r="Z65" s="63">
        <v>12</v>
      </c>
      <c r="AA65" s="63">
        <v>12</v>
      </c>
      <c r="AB65" s="63">
        <v>12</v>
      </c>
      <c r="AC65" s="63">
        <v>12</v>
      </c>
      <c r="AD65" s="63"/>
      <c r="AE65" s="63"/>
      <c r="AF65" s="63"/>
      <c r="AG65" s="63">
        <v>22</v>
      </c>
      <c r="AH65" s="63"/>
      <c r="AI65" s="63"/>
      <c r="AJ65" s="63"/>
      <c r="AK65" s="95" t="s">
        <v>49</v>
      </c>
      <c r="AL65" s="63"/>
      <c r="AM65" s="63"/>
      <c r="AN65" s="63"/>
      <c r="AO65" s="63"/>
      <c r="AP65" s="63"/>
      <c r="AQ65" s="63"/>
      <c r="AR65" s="63"/>
      <c r="AS65" s="63"/>
      <c r="AT65" s="68"/>
      <c r="AU65" s="68"/>
      <c r="AV65" s="46">
        <v>0</v>
      </c>
      <c r="AW65" s="70">
        <v>0</v>
      </c>
      <c r="AX65" s="70">
        <v>0</v>
      </c>
      <c r="AY65" s="70">
        <v>0</v>
      </c>
      <c r="AZ65" s="70">
        <v>0</v>
      </c>
      <c r="BA65" s="70">
        <v>0</v>
      </c>
      <c r="BB65" s="70">
        <v>0</v>
      </c>
      <c r="BC65" s="70">
        <v>0</v>
      </c>
      <c r="BD65" s="70">
        <v>0</v>
      </c>
      <c r="BE65" s="57">
        <f t="shared" ref="BE65:BE66" si="30">SUM(Y65:AU65)</f>
        <v>82</v>
      </c>
      <c r="BF65" s="57"/>
      <c r="BG65" s="63">
        <f>SUM(E65:AQ65)</f>
        <v>214</v>
      </c>
      <c r="BH65" s="4"/>
      <c r="BI65" s="130">
        <v>214</v>
      </c>
      <c r="BJ65" s="4"/>
      <c r="BK65" s="4"/>
      <c r="BL65" s="3"/>
      <c r="BM65" s="3"/>
      <c r="BN65" s="3"/>
      <c r="BO65" s="3"/>
      <c r="BP65" s="4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4"/>
      <c r="CJ65" s="3"/>
    </row>
    <row r="66" spans="1:88" ht="47.25" customHeight="1" x14ac:dyDescent="0.2">
      <c r="A66" s="55"/>
      <c r="B66" s="153"/>
      <c r="C66" s="153"/>
      <c r="D66" s="44" t="s">
        <v>18</v>
      </c>
      <c r="E66" s="73">
        <v>4</v>
      </c>
      <c r="F66" s="73">
        <v>4</v>
      </c>
      <c r="G66" s="73">
        <v>4</v>
      </c>
      <c r="H66" s="73">
        <v>4</v>
      </c>
      <c r="I66" s="73">
        <v>4</v>
      </c>
      <c r="J66" s="73">
        <v>4</v>
      </c>
      <c r="K66" s="73">
        <v>4</v>
      </c>
      <c r="L66" s="73">
        <v>4</v>
      </c>
      <c r="M66" s="73">
        <v>4</v>
      </c>
      <c r="N66" s="73">
        <v>4</v>
      </c>
      <c r="O66" s="73">
        <v>6</v>
      </c>
      <c r="P66" s="73">
        <v>6</v>
      </c>
      <c r="Q66" s="73">
        <v>5</v>
      </c>
      <c r="R66" s="73">
        <v>6</v>
      </c>
      <c r="S66" s="73"/>
      <c r="T66" s="73" t="s">
        <v>81</v>
      </c>
      <c r="U66" s="73" t="s">
        <v>81</v>
      </c>
      <c r="V66" s="70">
        <v>0</v>
      </c>
      <c r="W66" s="70">
        <v>0</v>
      </c>
      <c r="X66" s="65">
        <v>6</v>
      </c>
      <c r="Y66" s="65">
        <v>6</v>
      </c>
      <c r="Z66" s="65">
        <v>6</v>
      </c>
      <c r="AA66" s="65">
        <v>6</v>
      </c>
      <c r="AB66" s="65">
        <v>6</v>
      </c>
      <c r="AC66" s="65">
        <v>6</v>
      </c>
      <c r="AD66" s="65"/>
      <c r="AE66" s="65"/>
      <c r="AF66" s="65"/>
      <c r="AG66" s="65">
        <v>8</v>
      </c>
      <c r="AH66" s="65"/>
      <c r="AI66" s="65"/>
      <c r="AJ66" s="65"/>
      <c r="AK66" s="95" t="s">
        <v>49</v>
      </c>
      <c r="AL66" s="65"/>
      <c r="AM66" s="65"/>
      <c r="AN66" s="65"/>
      <c r="AO66" s="65"/>
      <c r="AP66" s="65"/>
      <c r="AQ66" s="65"/>
      <c r="AR66" s="65"/>
      <c r="AS66" s="65"/>
      <c r="AT66" s="67"/>
      <c r="AU66" s="67"/>
      <c r="AV66" s="46">
        <v>0</v>
      </c>
      <c r="AW66" s="70">
        <v>0</v>
      </c>
      <c r="AX66" s="70">
        <v>0</v>
      </c>
      <c r="AY66" s="70">
        <v>0</v>
      </c>
      <c r="AZ66" s="70">
        <v>0</v>
      </c>
      <c r="BA66" s="70">
        <v>0</v>
      </c>
      <c r="BB66" s="70">
        <v>0</v>
      </c>
      <c r="BC66" s="70">
        <v>0</v>
      </c>
      <c r="BD66" s="70">
        <v>0</v>
      </c>
      <c r="BE66" s="57">
        <f t="shared" si="30"/>
        <v>38</v>
      </c>
      <c r="BF66" s="65"/>
      <c r="BG66" s="45">
        <f>SUM(E66:AJ66)</f>
        <v>107</v>
      </c>
      <c r="BH66" s="4"/>
      <c r="BI66" s="130">
        <v>107</v>
      </c>
      <c r="BJ66" s="4"/>
      <c r="BK66" s="4"/>
      <c r="BL66" s="3"/>
      <c r="BM66" s="3"/>
      <c r="BN66" s="3"/>
      <c r="BO66" s="3"/>
      <c r="BP66" s="4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4"/>
      <c r="CJ66" s="3"/>
    </row>
    <row r="67" spans="1:88" ht="30.75" customHeight="1" x14ac:dyDescent="0.2">
      <c r="A67" s="55"/>
      <c r="B67" s="47" t="s">
        <v>60</v>
      </c>
      <c r="C67" s="47" t="s">
        <v>27</v>
      </c>
      <c r="D67" s="47" t="s">
        <v>17</v>
      </c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>
        <v>36</v>
      </c>
      <c r="V67" s="70">
        <v>0</v>
      </c>
      <c r="W67" s="70">
        <v>0</v>
      </c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>
        <v>36</v>
      </c>
      <c r="AI67" s="47"/>
      <c r="AJ67" s="47"/>
      <c r="AK67" s="95" t="s">
        <v>49</v>
      </c>
      <c r="AL67" s="47"/>
      <c r="AM67" s="47"/>
      <c r="AN67" s="47"/>
      <c r="AO67" s="47"/>
      <c r="AP67" s="47"/>
      <c r="AQ67" s="47"/>
      <c r="AR67" s="47"/>
      <c r="AS67" s="47"/>
      <c r="AT67" s="74"/>
      <c r="AU67" s="74"/>
      <c r="AV67" s="46">
        <v>0</v>
      </c>
      <c r="AW67" s="70">
        <v>0</v>
      </c>
      <c r="AX67" s="70">
        <v>0</v>
      </c>
      <c r="AY67" s="70">
        <v>0</v>
      </c>
      <c r="AZ67" s="70">
        <v>0</v>
      </c>
      <c r="BA67" s="70">
        <v>0</v>
      </c>
      <c r="BB67" s="70">
        <v>0</v>
      </c>
      <c r="BC67" s="70">
        <v>0</v>
      </c>
      <c r="BD67" s="70">
        <v>0</v>
      </c>
      <c r="BE67" s="57"/>
      <c r="BF67" s="48"/>
      <c r="BG67" s="47">
        <f>SUM(E67:AJ67)</f>
        <v>72</v>
      </c>
      <c r="BH67" s="4"/>
      <c r="BI67" s="130">
        <v>72</v>
      </c>
      <c r="BJ67" s="4"/>
      <c r="BK67" s="4"/>
      <c r="BL67" s="3"/>
      <c r="BM67" s="3"/>
      <c r="BN67" s="3"/>
      <c r="BO67" s="3"/>
      <c r="BP67" s="4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4"/>
      <c r="CJ67" s="3"/>
    </row>
    <row r="68" spans="1:88" ht="61.5" customHeight="1" x14ac:dyDescent="0.2">
      <c r="A68" s="55"/>
      <c r="B68" s="47" t="s">
        <v>61</v>
      </c>
      <c r="C68" s="47" t="s">
        <v>62</v>
      </c>
      <c r="D68" s="47" t="s">
        <v>17</v>
      </c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0">
        <v>0</v>
      </c>
      <c r="W68" s="70">
        <v>0</v>
      </c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>
        <v>36</v>
      </c>
      <c r="AJ68" s="47">
        <v>36</v>
      </c>
      <c r="AK68" s="95" t="s">
        <v>49</v>
      </c>
      <c r="AL68" s="47"/>
      <c r="AM68" s="47"/>
      <c r="AN68" s="47"/>
      <c r="AO68" s="47"/>
      <c r="AP68" s="47"/>
      <c r="AQ68" s="47"/>
      <c r="AR68" s="47"/>
      <c r="AS68" s="47"/>
      <c r="AT68" s="74"/>
      <c r="AU68" s="74"/>
      <c r="AV68" s="46">
        <v>0</v>
      </c>
      <c r="AW68" s="70">
        <v>0</v>
      </c>
      <c r="AX68" s="70">
        <v>0</v>
      </c>
      <c r="AY68" s="70">
        <v>0</v>
      </c>
      <c r="AZ68" s="70">
        <v>0</v>
      </c>
      <c r="BA68" s="70">
        <v>0</v>
      </c>
      <c r="BB68" s="70">
        <v>0</v>
      </c>
      <c r="BC68" s="70">
        <v>0</v>
      </c>
      <c r="BD68" s="70">
        <v>0</v>
      </c>
      <c r="BE68" s="57"/>
      <c r="BF68" s="48"/>
      <c r="BG68" s="47">
        <f xml:space="preserve"> SUM(E68:AK68)</f>
        <v>72</v>
      </c>
      <c r="BH68" s="4"/>
      <c r="BI68" s="130">
        <v>72</v>
      </c>
      <c r="BJ68" s="4"/>
      <c r="BK68" s="4"/>
      <c r="BL68" s="3"/>
      <c r="BM68" s="3"/>
      <c r="BN68" s="3"/>
      <c r="BO68" s="3"/>
      <c r="BP68" s="4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4"/>
      <c r="CJ68" s="3"/>
    </row>
    <row r="69" spans="1:88" ht="48.75" customHeight="1" x14ac:dyDescent="0.2">
      <c r="A69" s="55"/>
      <c r="B69" s="121" t="s">
        <v>65</v>
      </c>
      <c r="C69" s="121" t="s">
        <v>89</v>
      </c>
      <c r="D69" s="121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70">
        <v>0</v>
      </c>
      <c r="W69" s="70">
        <v>0</v>
      </c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95" t="s">
        <v>49</v>
      </c>
      <c r="AL69" s="123" t="s">
        <v>94</v>
      </c>
      <c r="AM69" s="123" t="s">
        <v>94</v>
      </c>
      <c r="AN69" s="123" t="s">
        <v>94</v>
      </c>
      <c r="AO69" s="123" t="s">
        <v>94</v>
      </c>
      <c r="AP69" s="121"/>
      <c r="AQ69" s="121"/>
      <c r="AR69" s="121"/>
      <c r="AS69" s="121"/>
      <c r="AT69" s="122"/>
      <c r="AU69" s="122"/>
      <c r="AV69" s="46">
        <v>0</v>
      </c>
      <c r="AW69" s="70">
        <v>0</v>
      </c>
      <c r="AX69" s="70">
        <v>0</v>
      </c>
      <c r="AY69" s="70">
        <v>0</v>
      </c>
      <c r="AZ69" s="70">
        <v>0</v>
      </c>
      <c r="BA69" s="70">
        <v>0</v>
      </c>
      <c r="BB69" s="70">
        <v>0</v>
      </c>
      <c r="BC69" s="70">
        <v>0</v>
      </c>
      <c r="BD69" s="70">
        <v>0</v>
      </c>
      <c r="BE69" s="49"/>
      <c r="BF69" s="49"/>
      <c r="BG69" s="123">
        <v>144</v>
      </c>
      <c r="BH69" s="4"/>
      <c r="BI69" s="130"/>
      <c r="BJ69" s="4"/>
      <c r="BK69" s="4"/>
      <c r="BL69" s="3"/>
      <c r="BM69" s="3"/>
      <c r="BN69" s="3"/>
      <c r="BO69" s="3"/>
      <c r="BP69" s="4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4"/>
      <c r="CJ69" s="3"/>
    </row>
    <row r="70" spans="1:88" ht="38.25" customHeight="1" x14ac:dyDescent="0.2">
      <c r="A70" s="55"/>
      <c r="B70" s="124" t="s">
        <v>66</v>
      </c>
      <c r="C70" s="124" t="s">
        <v>67</v>
      </c>
      <c r="D70" s="124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70">
        <v>0</v>
      </c>
      <c r="W70" s="70">
        <v>0</v>
      </c>
      <c r="X70" s="124"/>
      <c r="Y70" s="124"/>
      <c r="Z70" s="124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95" t="s">
        <v>49</v>
      </c>
      <c r="AL70" s="124"/>
      <c r="AM70" s="124"/>
      <c r="AN70" s="124"/>
      <c r="AO70" s="124"/>
      <c r="AP70" s="126" t="s">
        <v>121</v>
      </c>
      <c r="AQ70" s="126" t="s">
        <v>121</v>
      </c>
      <c r="AR70" s="126" t="s">
        <v>121</v>
      </c>
      <c r="AS70" s="126" t="s">
        <v>121</v>
      </c>
      <c r="AT70" s="127" t="s">
        <v>75</v>
      </c>
      <c r="AU70" s="127" t="s">
        <v>75</v>
      </c>
      <c r="AV70" s="46">
        <v>0</v>
      </c>
      <c r="AW70" s="70">
        <v>0</v>
      </c>
      <c r="AX70" s="70">
        <v>0</v>
      </c>
      <c r="AY70" s="70">
        <v>0</v>
      </c>
      <c r="AZ70" s="70">
        <v>0</v>
      </c>
      <c r="BA70" s="70">
        <v>0</v>
      </c>
      <c r="BB70" s="70">
        <v>0</v>
      </c>
      <c r="BC70" s="70">
        <v>0</v>
      </c>
      <c r="BD70" s="70">
        <v>0</v>
      </c>
      <c r="BE70" s="50"/>
      <c r="BF70" s="50"/>
      <c r="BG70" s="126">
        <v>216</v>
      </c>
      <c r="BH70" s="4"/>
      <c r="BI70" s="130"/>
      <c r="BJ70" s="4"/>
      <c r="BK70" s="4"/>
      <c r="BL70" s="3"/>
      <c r="BM70" s="3"/>
      <c r="BN70" s="3"/>
      <c r="BO70" s="3"/>
      <c r="BP70" s="4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4"/>
      <c r="CJ70" s="3"/>
    </row>
    <row r="71" spans="1:88" ht="42" customHeight="1" x14ac:dyDescent="0.2">
      <c r="A71" s="55"/>
      <c r="B71" s="146" t="s">
        <v>47</v>
      </c>
      <c r="C71" s="146"/>
      <c r="D71" s="146"/>
      <c r="E71" s="128">
        <f t="shared" ref="E71:U71" si="31">E35+E41</f>
        <v>36</v>
      </c>
      <c r="F71" s="128">
        <f t="shared" si="31"/>
        <v>36</v>
      </c>
      <c r="G71" s="128">
        <f t="shared" si="31"/>
        <v>36</v>
      </c>
      <c r="H71" s="128">
        <f t="shared" si="31"/>
        <v>36</v>
      </c>
      <c r="I71" s="128">
        <f t="shared" si="31"/>
        <v>36</v>
      </c>
      <c r="J71" s="128">
        <f t="shared" si="31"/>
        <v>36</v>
      </c>
      <c r="K71" s="128">
        <f t="shared" si="31"/>
        <v>36</v>
      </c>
      <c r="L71" s="128">
        <f t="shared" si="31"/>
        <v>36</v>
      </c>
      <c r="M71" s="128">
        <f t="shared" si="31"/>
        <v>36</v>
      </c>
      <c r="N71" s="128">
        <f t="shared" si="31"/>
        <v>36</v>
      </c>
      <c r="O71" s="128">
        <f t="shared" si="31"/>
        <v>36</v>
      </c>
      <c r="P71" s="128">
        <f t="shared" si="31"/>
        <v>36</v>
      </c>
      <c r="Q71" s="128">
        <f t="shared" si="31"/>
        <v>36</v>
      </c>
      <c r="R71" s="128">
        <f t="shared" si="31"/>
        <v>36</v>
      </c>
      <c r="S71" s="128">
        <f t="shared" si="31"/>
        <v>36</v>
      </c>
      <c r="T71" s="128">
        <f t="shared" si="31"/>
        <v>36</v>
      </c>
      <c r="U71" s="128">
        <f t="shared" si="31"/>
        <v>36</v>
      </c>
      <c r="V71" s="70">
        <v>0</v>
      </c>
      <c r="W71" s="70">
        <v>0</v>
      </c>
      <c r="X71" s="128">
        <f t="shared" ref="X71:AE71" si="32">X35+X41</f>
        <v>36</v>
      </c>
      <c r="Y71" s="128">
        <f t="shared" si="32"/>
        <v>36</v>
      </c>
      <c r="Z71" s="128">
        <f t="shared" si="32"/>
        <v>36</v>
      </c>
      <c r="AA71" s="128">
        <f t="shared" si="32"/>
        <v>36</v>
      </c>
      <c r="AB71" s="128">
        <f t="shared" si="32"/>
        <v>36</v>
      </c>
      <c r="AC71" s="128">
        <f t="shared" si="32"/>
        <v>36</v>
      </c>
      <c r="AD71" s="128">
        <f t="shared" si="32"/>
        <v>36</v>
      </c>
      <c r="AE71" s="128">
        <f t="shared" si="32"/>
        <v>36</v>
      </c>
      <c r="AF71" s="128">
        <f>AF41</f>
        <v>36</v>
      </c>
      <c r="AG71" s="128">
        <f>AG35+AG41</f>
        <v>36</v>
      </c>
      <c r="AH71" s="128">
        <f>AH41</f>
        <v>36</v>
      </c>
      <c r="AI71" s="128">
        <f>AI41</f>
        <v>36</v>
      </c>
      <c r="AJ71" s="128">
        <f>AJ41</f>
        <v>36</v>
      </c>
      <c r="AK71" s="98" t="s">
        <v>49</v>
      </c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70">
        <v>0</v>
      </c>
      <c r="AW71" s="70">
        <v>0</v>
      </c>
      <c r="AX71" s="70">
        <v>0</v>
      </c>
      <c r="AY71" s="70">
        <v>0</v>
      </c>
      <c r="AZ71" s="70">
        <v>0</v>
      </c>
      <c r="BA71" s="70">
        <v>0</v>
      </c>
      <c r="BB71" s="70">
        <v>0</v>
      </c>
      <c r="BC71" s="70">
        <v>0</v>
      </c>
      <c r="BD71" s="70">
        <v>0</v>
      </c>
      <c r="BE71" s="71"/>
      <c r="BF71" s="71"/>
      <c r="BG71" s="128">
        <f>SUM(E71:AJ71)</f>
        <v>1080</v>
      </c>
      <c r="BH71" s="4"/>
      <c r="BI71" s="32">
        <v>1080</v>
      </c>
      <c r="BJ71" s="4"/>
      <c r="BK71" s="4"/>
      <c r="BL71" s="3"/>
      <c r="BM71" s="3"/>
      <c r="BN71" s="3"/>
      <c r="BO71" s="3"/>
      <c r="BP71" s="4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4"/>
      <c r="CJ71" s="3"/>
    </row>
    <row r="72" spans="1:88" ht="36" customHeight="1" x14ac:dyDescent="0.2">
      <c r="A72" s="61"/>
      <c r="B72" s="146" t="s">
        <v>22</v>
      </c>
      <c r="C72" s="146"/>
      <c r="D72" s="146"/>
      <c r="E72" s="128">
        <f t="shared" ref="E72:K72" si="33">E36+E42</f>
        <v>18</v>
      </c>
      <c r="F72" s="128">
        <f t="shared" si="33"/>
        <v>18</v>
      </c>
      <c r="G72" s="128">
        <f t="shared" si="33"/>
        <v>18</v>
      </c>
      <c r="H72" s="128">
        <f t="shared" si="33"/>
        <v>18</v>
      </c>
      <c r="I72" s="128">
        <f t="shared" si="33"/>
        <v>18</v>
      </c>
      <c r="J72" s="128">
        <f t="shared" si="33"/>
        <v>18</v>
      </c>
      <c r="K72" s="128">
        <f t="shared" si="33"/>
        <v>18</v>
      </c>
      <c r="L72" s="128">
        <f t="shared" ref="L72:U72" si="34">L36+L42</f>
        <v>18</v>
      </c>
      <c r="M72" s="128">
        <f t="shared" si="34"/>
        <v>18</v>
      </c>
      <c r="N72" s="128">
        <f t="shared" si="34"/>
        <v>18</v>
      </c>
      <c r="O72" s="128">
        <f t="shared" si="34"/>
        <v>18</v>
      </c>
      <c r="P72" s="128">
        <f t="shared" si="34"/>
        <v>18</v>
      </c>
      <c r="Q72" s="128">
        <f t="shared" si="34"/>
        <v>18</v>
      </c>
      <c r="R72" s="128">
        <f t="shared" si="34"/>
        <v>18</v>
      </c>
      <c r="S72" s="128">
        <f t="shared" si="34"/>
        <v>0</v>
      </c>
      <c r="T72" s="128">
        <f t="shared" si="34"/>
        <v>0</v>
      </c>
      <c r="U72" s="128">
        <f t="shared" si="34"/>
        <v>0</v>
      </c>
      <c r="V72" s="70">
        <v>0</v>
      </c>
      <c r="W72" s="70">
        <v>0</v>
      </c>
      <c r="X72" s="128">
        <f t="shared" ref="X72:AE72" si="35">X36+X42</f>
        <v>18</v>
      </c>
      <c r="Y72" s="128">
        <f t="shared" si="35"/>
        <v>18</v>
      </c>
      <c r="Z72" s="128">
        <f t="shared" si="35"/>
        <v>18</v>
      </c>
      <c r="AA72" s="128">
        <f t="shared" si="35"/>
        <v>18</v>
      </c>
      <c r="AB72" s="128">
        <f t="shared" si="35"/>
        <v>18</v>
      </c>
      <c r="AC72" s="128">
        <f t="shared" si="35"/>
        <v>18</v>
      </c>
      <c r="AD72" s="128">
        <f t="shared" si="35"/>
        <v>0</v>
      </c>
      <c r="AE72" s="128">
        <f t="shared" si="35"/>
        <v>0</v>
      </c>
      <c r="AF72" s="128">
        <v>0</v>
      </c>
      <c r="AG72" s="128">
        <f>AG36+AG42</f>
        <v>18</v>
      </c>
      <c r="AH72" s="128">
        <v>0</v>
      </c>
      <c r="AI72" s="128">
        <v>0</v>
      </c>
      <c r="AJ72" s="128">
        <v>0</v>
      </c>
      <c r="AK72" s="98" t="s">
        <v>49</v>
      </c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70">
        <v>0</v>
      </c>
      <c r="AW72" s="70">
        <v>0</v>
      </c>
      <c r="AX72" s="70">
        <v>0</v>
      </c>
      <c r="AY72" s="70">
        <v>0</v>
      </c>
      <c r="AZ72" s="70">
        <v>0</v>
      </c>
      <c r="BA72" s="70">
        <v>0</v>
      </c>
      <c r="BB72" s="70">
        <v>0</v>
      </c>
      <c r="BC72" s="70">
        <v>0</v>
      </c>
      <c r="BD72" s="70">
        <v>0</v>
      </c>
      <c r="BE72" s="66"/>
      <c r="BF72" s="66"/>
      <c r="BG72" s="128">
        <f>SUM(E72:AJ72)</f>
        <v>378</v>
      </c>
      <c r="BH72" s="4"/>
      <c r="BI72" s="32">
        <v>378</v>
      </c>
      <c r="BJ72" s="4"/>
      <c r="BK72" s="4"/>
      <c r="BL72" s="3"/>
      <c r="BM72" s="3"/>
      <c r="BN72" s="3"/>
      <c r="BO72" s="3"/>
      <c r="BP72" s="4"/>
      <c r="BQ72" s="3"/>
      <c r="BR72" s="3"/>
      <c r="BS72" s="3"/>
      <c r="BT72" s="3"/>
      <c r="BU72" s="3"/>
      <c r="BV72" s="5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4"/>
      <c r="CJ72" s="3"/>
    </row>
    <row r="73" spans="1:88" ht="35.25" customHeight="1" x14ac:dyDescent="0.2">
      <c r="A73" s="61"/>
      <c r="B73" s="146" t="s">
        <v>23</v>
      </c>
      <c r="C73" s="146"/>
      <c r="D73" s="146"/>
      <c r="E73" s="128">
        <f>E71+E72</f>
        <v>54</v>
      </c>
      <c r="F73" s="128">
        <f t="shared" ref="F73:AE73" si="36">F71+F72</f>
        <v>54</v>
      </c>
      <c r="G73" s="128">
        <f t="shared" si="36"/>
        <v>54</v>
      </c>
      <c r="H73" s="128">
        <f t="shared" si="36"/>
        <v>54</v>
      </c>
      <c r="I73" s="128">
        <f t="shared" si="36"/>
        <v>54</v>
      </c>
      <c r="J73" s="128">
        <f t="shared" si="36"/>
        <v>54</v>
      </c>
      <c r="K73" s="128">
        <f t="shared" si="36"/>
        <v>54</v>
      </c>
      <c r="L73" s="128">
        <f t="shared" si="36"/>
        <v>54</v>
      </c>
      <c r="M73" s="128">
        <f t="shared" si="36"/>
        <v>54</v>
      </c>
      <c r="N73" s="128">
        <f t="shared" si="36"/>
        <v>54</v>
      </c>
      <c r="O73" s="128">
        <f t="shared" si="36"/>
        <v>54</v>
      </c>
      <c r="P73" s="128">
        <f t="shared" si="36"/>
        <v>54</v>
      </c>
      <c r="Q73" s="128">
        <f t="shared" si="36"/>
        <v>54</v>
      </c>
      <c r="R73" s="128">
        <f t="shared" si="36"/>
        <v>54</v>
      </c>
      <c r="S73" s="128">
        <f t="shared" si="36"/>
        <v>36</v>
      </c>
      <c r="T73" s="128">
        <f t="shared" ref="T73:U73" si="37">T71+T72</f>
        <v>36</v>
      </c>
      <c r="U73" s="128">
        <f t="shared" si="37"/>
        <v>36</v>
      </c>
      <c r="V73" s="70">
        <v>0</v>
      </c>
      <c r="W73" s="70">
        <v>0</v>
      </c>
      <c r="X73" s="128">
        <f t="shared" si="36"/>
        <v>54</v>
      </c>
      <c r="Y73" s="128">
        <f t="shared" si="36"/>
        <v>54</v>
      </c>
      <c r="Z73" s="128">
        <f t="shared" si="36"/>
        <v>54</v>
      </c>
      <c r="AA73" s="128">
        <f t="shared" si="36"/>
        <v>54</v>
      </c>
      <c r="AB73" s="128">
        <f t="shared" si="36"/>
        <v>54</v>
      </c>
      <c r="AC73" s="128">
        <f t="shared" si="36"/>
        <v>54</v>
      </c>
      <c r="AD73" s="128">
        <f t="shared" si="36"/>
        <v>36</v>
      </c>
      <c r="AE73" s="128">
        <f t="shared" si="36"/>
        <v>36</v>
      </c>
      <c r="AF73" s="128">
        <f>AF71</f>
        <v>36</v>
      </c>
      <c r="AG73" s="128">
        <f>SUM(AG71:AG72)</f>
        <v>54</v>
      </c>
      <c r="AH73" s="128">
        <f>AH71</f>
        <v>36</v>
      </c>
      <c r="AI73" s="128">
        <f>AI71</f>
        <v>36</v>
      </c>
      <c r="AJ73" s="128">
        <f>AJ71</f>
        <v>36</v>
      </c>
      <c r="AK73" s="98" t="s">
        <v>49</v>
      </c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94">
        <v>0</v>
      </c>
      <c r="AW73" s="94">
        <v>0</v>
      </c>
      <c r="AX73" s="94">
        <v>0</v>
      </c>
      <c r="AY73" s="94">
        <v>0</v>
      </c>
      <c r="AZ73" s="94">
        <v>0</v>
      </c>
      <c r="BA73" s="94">
        <v>0</v>
      </c>
      <c r="BB73" s="94">
        <v>0</v>
      </c>
      <c r="BC73" s="94">
        <v>0</v>
      </c>
      <c r="BD73" s="94">
        <v>0</v>
      </c>
      <c r="BE73" s="71"/>
      <c r="BF73" s="71"/>
      <c r="BG73" s="128">
        <f>SUM(E73:AL73)</f>
        <v>1458</v>
      </c>
      <c r="BH73" s="4"/>
      <c r="BI73" s="32">
        <f>SUM(BI71:BI72)</f>
        <v>1458</v>
      </c>
      <c r="BJ73" s="4"/>
      <c r="BK73" s="4"/>
      <c r="BL73" s="3"/>
      <c r="BM73" s="3"/>
      <c r="BN73" s="3"/>
      <c r="BO73" s="3"/>
      <c r="BP73" s="4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4"/>
      <c r="CJ73" s="3"/>
    </row>
    <row r="74" spans="1:88" ht="39.75" customHeight="1" x14ac:dyDescent="0.2">
      <c r="A74" s="104"/>
      <c r="B74" s="82"/>
      <c r="C74" s="82"/>
      <c r="D74" s="82"/>
      <c r="E74" s="29"/>
      <c r="F74" s="29"/>
      <c r="I74" s="39" t="s">
        <v>49</v>
      </c>
      <c r="J74" s="195" t="s">
        <v>68</v>
      </c>
      <c r="K74" s="195"/>
      <c r="L74" s="195"/>
      <c r="M74" s="195"/>
      <c r="N74" s="195"/>
      <c r="O74" s="195"/>
      <c r="P74" s="195"/>
      <c r="Q74" s="195"/>
      <c r="R74" s="195"/>
      <c r="S74" s="195"/>
      <c r="T74" s="195"/>
      <c r="U74" s="195"/>
      <c r="V74" s="195"/>
      <c r="W74" s="195"/>
      <c r="X74" s="195"/>
      <c r="Y74" s="40"/>
      <c r="Z74" s="41"/>
      <c r="AA74" s="40"/>
      <c r="AB74" s="40"/>
      <c r="AC74" s="40"/>
      <c r="AD74" s="42">
        <v>0</v>
      </c>
      <c r="AE74" s="195" t="s">
        <v>69</v>
      </c>
      <c r="AF74" s="195"/>
      <c r="AG74" s="195"/>
      <c r="AH74" s="195"/>
      <c r="AI74" s="195"/>
      <c r="AJ74" s="195"/>
      <c r="AK74" s="195"/>
      <c r="AL74" s="195"/>
      <c r="AM74" s="195"/>
      <c r="AN74" s="195"/>
      <c r="AO74" s="195"/>
      <c r="AP74" s="195"/>
      <c r="AQ74" s="195"/>
      <c r="AR74" s="195"/>
      <c r="AS74" s="195"/>
      <c r="AT74" s="200" t="s">
        <v>122</v>
      </c>
      <c r="AU74" s="201"/>
      <c r="AV74" s="201"/>
      <c r="AW74" s="201"/>
      <c r="AX74" s="201"/>
      <c r="AY74" s="201"/>
      <c r="AZ74" s="201"/>
      <c r="BA74" s="201"/>
      <c r="BB74" s="201"/>
      <c r="BC74" s="201"/>
      <c r="BD74" s="201"/>
      <c r="BH74" s="4"/>
      <c r="BI74" s="4"/>
      <c r="BJ74" s="4"/>
      <c r="BK74" s="4"/>
      <c r="BL74" s="3"/>
      <c r="BM74" s="3"/>
      <c r="BN74" s="3"/>
      <c r="BO74" s="3"/>
      <c r="BP74" s="4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4"/>
      <c r="CJ74" s="3"/>
    </row>
    <row r="75" spans="1:88" ht="65.25" customHeight="1" x14ac:dyDescent="0.2">
      <c r="A75" s="104"/>
      <c r="B75" s="82"/>
      <c r="C75" s="82"/>
      <c r="D75" s="82"/>
      <c r="U75" s="198" t="s">
        <v>120</v>
      </c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32"/>
      <c r="AN75" s="32"/>
      <c r="AO75" s="32"/>
      <c r="BG75" s="107"/>
      <c r="BH75" s="194"/>
    </row>
    <row r="76" spans="1:88" ht="33" customHeight="1" x14ac:dyDescent="0.2">
      <c r="A76" s="2"/>
      <c r="B76" s="82"/>
      <c r="C76" s="82"/>
      <c r="D76" s="82"/>
      <c r="E76" s="144" t="s">
        <v>92</v>
      </c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44"/>
      <c r="AO76" s="144"/>
      <c r="AP76" s="144"/>
      <c r="AQ76" s="144"/>
      <c r="AR76" s="144"/>
      <c r="AS76" s="144"/>
      <c r="AT76" s="144"/>
      <c r="AU76" s="144"/>
      <c r="AV76" s="82"/>
      <c r="AW76" s="82"/>
      <c r="AX76" s="82"/>
      <c r="AY76" s="82"/>
      <c r="AZ76" s="82"/>
      <c r="BA76" s="82"/>
      <c r="BB76" s="82"/>
      <c r="BC76" s="82"/>
      <c r="BD76" s="82"/>
      <c r="BE76" s="31"/>
      <c r="BF76" s="31"/>
      <c r="BG76" s="31"/>
      <c r="BH76" s="194"/>
    </row>
    <row r="77" spans="1:88" ht="114" customHeight="1" x14ac:dyDescent="0.2">
      <c r="A77" s="207" t="s">
        <v>90</v>
      </c>
      <c r="B77" s="207" t="s">
        <v>1</v>
      </c>
      <c r="C77" s="207" t="s">
        <v>2</v>
      </c>
      <c r="D77" s="51" t="s">
        <v>109</v>
      </c>
      <c r="E77" s="197" t="s">
        <v>4</v>
      </c>
      <c r="F77" s="197"/>
      <c r="G77" s="197"/>
      <c r="H77" s="51" t="s">
        <v>123</v>
      </c>
      <c r="I77" s="197" t="s">
        <v>5</v>
      </c>
      <c r="J77" s="197"/>
      <c r="K77" s="197"/>
      <c r="L77" s="51" t="s">
        <v>111</v>
      </c>
      <c r="M77" s="196" t="s">
        <v>6</v>
      </c>
      <c r="N77" s="196"/>
      <c r="O77" s="196"/>
      <c r="P77" s="196"/>
      <c r="Q77" s="196" t="s">
        <v>7</v>
      </c>
      <c r="R77" s="196"/>
      <c r="S77" s="196"/>
      <c r="T77" s="196"/>
      <c r="U77" s="52" t="s">
        <v>112</v>
      </c>
      <c r="V77" s="196" t="s">
        <v>8</v>
      </c>
      <c r="W77" s="196"/>
      <c r="X77" s="196"/>
      <c r="Y77" s="196"/>
      <c r="Z77" s="53" t="s">
        <v>114</v>
      </c>
      <c r="AA77" s="196" t="s">
        <v>9</v>
      </c>
      <c r="AB77" s="196"/>
      <c r="AC77" s="52" t="s">
        <v>115</v>
      </c>
      <c r="AD77" s="196" t="s">
        <v>10</v>
      </c>
      <c r="AE77" s="196"/>
      <c r="AF77" s="196"/>
      <c r="AG77" s="196"/>
      <c r="AH77" s="51" t="s">
        <v>116</v>
      </c>
      <c r="AI77" s="197" t="s">
        <v>11</v>
      </c>
      <c r="AJ77" s="197"/>
      <c r="AK77" s="197"/>
      <c r="AL77" s="51" t="s">
        <v>117</v>
      </c>
      <c r="AM77" s="197" t="s">
        <v>12</v>
      </c>
      <c r="AN77" s="197"/>
      <c r="AO77" s="197"/>
      <c r="AP77" s="197"/>
      <c r="AQ77" s="197" t="s">
        <v>13</v>
      </c>
      <c r="AR77" s="197"/>
      <c r="AS77" s="197"/>
      <c r="AT77" s="197"/>
      <c r="AU77" s="51" t="s">
        <v>118</v>
      </c>
      <c r="AV77" s="197" t="s">
        <v>14</v>
      </c>
      <c r="AW77" s="197"/>
      <c r="AX77" s="197"/>
      <c r="AY77" s="53" t="s">
        <v>119</v>
      </c>
      <c r="AZ77" s="197" t="s">
        <v>15</v>
      </c>
      <c r="BA77" s="197"/>
      <c r="BB77" s="197"/>
      <c r="BC77" s="197"/>
      <c r="BD77" s="202" t="s">
        <v>73</v>
      </c>
      <c r="BE77" s="203"/>
      <c r="BF77" s="203"/>
      <c r="BG77" s="204"/>
      <c r="BH77" s="194"/>
    </row>
    <row r="78" spans="1:88" ht="20.25" customHeight="1" x14ac:dyDescent="0.2">
      <c r="A78" s="218"/>
      <c r="B78" s="207"/>
      <c r="C78" s="207"/>
      <c r="D78" s="145" t="s">
        <v>16</v>
      </c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08"/>
      <c r="BE78" s="109"/>
      <c r="BF78" s="109"/>
      <c r="BG78" s="110"/>
      <c r="BH78" s="2"/>
      <c r="BI78" s="2"/>
      <c r="BJ78" s="2"/>
      <c r="BK78" s="2"/>
      <c r="BL78" s="1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1"/>
    </row>
    <row r="79" spans="1:88" ht="24.75" customHeight="1" x14ac:dyDescent="0.2">
      <c r="A79" s="218"/>
      <c r="B79" s="207"/>
      <c r="C79" s="207"/>
      <c r="D79" s="80">
        <v>1</v>
      </c>
      <c r="E79" s="80">
        <v>2</v>
      </c>
      <c r="F79" s="80">
        <v>3</v>
      </c>
      <c r="G79" s="80">
        <v>4</v>
      </c>
      <c r="H79" s="80">
        <v>5</v>
      </c>
      <c r="I79" s="80">
        <v>6</v>
      </c>
      <c r="J79" s="80">
        <v>7</v>
      </c>
      <c r="K79" s="80">
        <v>8</v>
      </c>
      <c r="L79" s="80">
        <v>9</v>
      </c>
      <c r="M79" s="80">
        <v>10</v>
      </c>
      <c r="N79" s="80">
        <v>11</v>
      </c>
      <c r="O79" s="80">
        <v>12</v>
      </c>
      <c r="P79" s="80">
        <v>13</v>
      </c>
      <c r="Q79" s="80">
        <v>14</v>
      </c>
      <c r="R79" s="80">
        <v>15</v>
      </c>
      <c r="S79" s="80">
        <v>16</v>
      </c>
      <c r="T79" s="80">
        <v>17</v>
      </c>
      <c r="U79" s="80">
        <v>18</v>
      </c>
      <c r="V79" s="80">
        <v>19</v>
      </c>
      <c r="W79" s="80">
        <v>20</v>
      </c>
      <c r="X79" s="80">
        <v>21</v>
      </c>
      <c r="Y79" s="80">
        <v>22</v>
      </c>
      <c r="Z79" s="80">
        <v>23</v>
      </c>
      <c r="AA79" s="80">
        <v>24</v>
      </c>
      <c r="AB79" s="80">
        <v>25</v>
      </c>
      <c r="AC79" s="80">
        <v>26</v>
      </c>
      <c r="AD79" s="80">
        <v>27</v>
      </c>
      <c r="AE79" s="80">
        <v>28</v>
      </c>
      <c r="AF79" s="80">
        <v>29</v>
      </c>
      <c r="AG79" s="80">
        <v>30</v>
      </c>
      <c r="AH79" s="80">
        <v>31</v>
      </c>
      <c r="AI79" s="80">
        <v>32</v>
      </c>
      <c r="AJ79" s="80">
        <v>33</v>
      </c>
      <c r="AK79" s="80">
        <v>34</v>
      </c>
      <c r="AL79" s="80">
        <v>35</v>
      </c>
      <c r="AM79" s="80">
        <v>36</v>
      </c>
      <c r="AN79" s="80">
        <v>37</v>
      </c>
      <c r="AO79" s="80">
        <v>38</v>
      </c>
      <c r="AP79" s="80">
        <v>39</v>
      </c>
      <c r="AQ79" s="80">
        <v>40</v>
      </c>
      <c r="AR79" s="80">
        <v>41</v>
      </c>
      <c r="AS79" s="80">
        <v>42</v>
      </c>
      <c r="AT79" s="80">
        <v>43</v>
      </c>
      <c r="AU79" s="80">
        <v>44</v>
      </c>
      <c r="AV79" s="80">
        <v>45</v>
      </c>
      <c r="AW79" s="80">
        <v>46</v>
      </c>
      <c r="AX79" s="80">
        <v>47</v>
      </c>
      <c r="AY79" s="80">
        <v>48</v>
      </c>
      <c r="AZ79" s="80">
        <v>49</v>
      </c>
      <c r="BA79" s="80">
        <v>50</v>
      </c>
      <c r="BB79" s="80">
        <v>51</v>
      </c>
      <c r="BC79" s="80">
        <v>52</v>
      </c>
      <c r="BD79" s="111"/>
      <c r="BE79" s="112"/>
      <c r="BF79" s="112"/>
      <c r="BG79" s="11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</row>
    <row r="80" spans="1:88" ht="60" customHeight="1" x14ac:dyDescent="0.2">
      <c r="A80" s="76"/>
      <c r="B80" s="62" t="s">
        <v>32</v>
      </c>
      <c r="C80" s="62" t="s">
        <v>33</v>
      </c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 t="s">
        <v>95</v>
      </c>
      <c r="U80" s="70">
        <v>0</v>
      </c>
      <c r="V80" s="70">
        <v>0</v>
      </c>
      <c r="W80" s="62"/>
      <c r="X80" s="85"/>
      <c r="Y80" s="85"/>
      <c r="Z80" s="85"/>
      <c r="AA80" s="85"/>
      <c r="AB80" s="85"/>
      <c r="AC80" s="85" t="s">
        <v>96</v>
      </c>
      <c r="AD80" s="85"/>
      <c r="AE80" s="85"/>
      <c r="AF80" s="62" t="s">
        <v>98</v>
      </c>
      <c r="AG80" s="85"/>
      <c r="AH80" s="85"/>
      <c r="AI80" s="85"/>
      <c r="AJ80" s="98" t="s">
        <v>49</v>
      </c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70">
        <v>0</v>
      </c>
      <c r="AV80" s="70">
        <v>0</v>
      </c>
      <c r="AW80" s="70">
        <v>0</v>
      </c>
      <c r="AX80" s="70">
        <v>0</v>
      </c>
      <c r="AY80" s="70">
        <v>0</v>
      </c>
      <c r="AZ80" s="70">
        <v>0</v>
      </c>
      <c r="BA80" s="70">
        <v>0</v>
      </c>
      <c r="BB80" s="70">
        <v>0</v>
      </c>
      <c r="BC80" s="70">
        <v>0</v>
      </c>
      <c r="BD80" s="142" t="s">
        <v>99</v>
      </c>
      <c r="BE80" s="142"/>
      <c r="BF80" s="142"/>
      <c r="BG80" s="142"/>
      <c r="BH80" s="4"/>
      <c r="BI80" s="4"/>
      <c r="BJ80" s="4"/>
      <c r="BK80" s="4"/>
      <c r="BL80" s="3"/>
      <c r="BM80" s="3"/>
      <c r="BN80" s="3"/>
      <c r="BO80" s="3"/>
      <c r="BP80" s="4"/>
      <c r="BQ80" s="3"/>
      <c r="BR80" s="3"/>
      <c r="BS80" s="3"/>
      <c r="BT80" s="3"/>
      <c r="BU80" s="3"/>
      <c r="BV80" s="5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4"/>
      <c r="CJ80" s="3"/>
    </row>
    <row r="81" spans="1:88" ht="24.75" customHeight="1" x14ac:dyDescent="0.2">
      <c r="A81" s="76"/>
      <c r="B81" s="45" t="s">
        <v>35</v>
      </c>
      <c r="C81" s="45" t="s">
        <v>26</v>
      </c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58">
        <v>0</v>
      </c>
      <c r="V81" s="46">
        <v>0</v>
      </c>
      <c r="W81" s="45"/>
      <c r="X81" s="45"/>
      <c r="Y81" s="45"/>
      <c r="Z81" s="45"/>
      <c r="AA81" s="45"/>
      <c r="AB81" s="45"/>
      <c r="AC81" s="45" t="s">
        <v>74</v>
      </c>
      <c r="AD81" s="45"/>
      <c r="AE81" s="45"/>
      <c r="AF81" s="45"/>
      <c r="AG81" s="45"/>
      <c r="AH81" s="45"/>
      <c r="AI81" s="45"/>
      <c r="AJ81" s="95" t="s">
        <v>49</v>
      </c>
      <c r="AK81" s="97"/>
      <c r="AL81" s="97"/>
      <c r="AM81" s="97"/>
      <c r="AN81" s="97"/>
      <c r="AO81" s="97"/>
      <c r="AP81" s="97"/>
      <c r="AQ81" s="97" t="s">
        <v>81</v>
      </c>
      <c r="AR81" s="97"/>
      <c r="AS81" s="97"/>
      <c r="AT81" s="96"/>
      <c r="AU81" s="70">
        <v>0</v>
      </c>
      <c r="AV81" s="70">
        <v>0</v>
      </c>
      <c r="AW81" s="70">
        <v>0</v>
      </c>
      <c r="AX81" s="70">
        <v>0</v>
      </c>
      <c r="AY81" s="70">
        <v>0</v>
      </c>
      <c r="AZ81" s="70">
        <v>0</v>
      </c>
      <c r="BA81" s="70">
        <v>0</v>
      </c>
      <c r="BB81" s="70">
        <v>0</v>
      </c>
      <c r="BC81" s="70">
        <v>0</v>
      </c>
      <c r="BD81" s="143" t="s">
        <v>96</v>
      </c>
      <c r="BE81" s="143"/>
      <c r="BF81" s="143"/>
      <c r="BG81" s="143"/>
      <c r="BH81" s="4"/>
      <c r="BI81" s="4"/>
      <c r="BJ81" s="4"/>
      <c r="BK81" s="4"/>
      <c r="BL81" s="3"/>
      <c r="BM81" s="3"/>
      <c r="BN81" s="3"/>
      <c r="BO81" s="3"/>
      <c r="BP81" s="4"/>
      <c r="BQ81" s="3"/>
      <c r="BR81" s="3"/>
      <c r="BS81" s="3"/>
      <c r="BT81" s="3"/>
      <c r="BU81" s="3"/>
      <c r="BV81" s="5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4"/>
      <c r="CJ81" s="3"/>
    </row>
    <row r="82" spans="1:88" ht="24.75" customHeight="1" x14ac:dyDescent="0.2">
      <c r="A82" s="76"/>
      <c r="B82" s="45" t="s">
        <v>36</v>
      </c>
      <c r="C82" s="45" t="s">
        <v>37</v>
      </c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 t="s">
        <v>75</v>
      </c>
      <c r="U82" s="58">
        <v>0</v>
      </c>
      <c r="V82" s="46">
        <v>0</v>
      </c>
      <c r="W82" s="45"/>
      <c r="X82" s="45"/>
      <c r="Y82" s="45"/>
      <c r="Z82" s="45"/>
      <c r="AA82" s="45"/>
      <c r="AB82" s="45"/>
      <c r="AC82" s="45"/>
      <c r="AD82" s="45"/>
      <c r="AE82" s="45"/>
      <c r="AF82" s="45" t="s">
        <v>97</v>
      </c>
      <c r="AG82" s="45"/>
      <c r="AH82" s="45"/>
      <c r="AI82" s="45"/>
      <c r="AJ82" s="95" t="s">
        <v>49</v>
      </c>
      <c r="AK82" s="97"/>
      <c r="AL82" s="97"/>
      <c r="AM82" s="97"/>
      <c r="AN82" s="97"/>
      <c r="AO82" s="97"/>
      <c r="AP82" s="97"/>
      <c r="AQ82" s="97" t="s">
        <v>81</v>
      </c>
      <c r="AR82" s="97"/>
      <c r="AS82" s="97"/>
      <c r="AT82" s="96"/>
      <c r="AU82" s="70">
        <v>0</v>
      </c>
      <c r="AV82" s="70">
        <v>0</v>
      </c>
      <c r="AW82" s="70">
        <v>0</v>
      </c>
      <c r="AX82" s="70">
        <v>0</v>
      </c>
      <c r="AY82" s="70">
        <v>0</v>
      </c>
      <c r="AZ82" s="70">
        <v>0</v>
      </c>
      <c r="BA82" s="70">
        <v>0</v>
      </c>
      <c r="BB82" s="70">
        <v>0</v>
      </c>
      <c r="BC82" s="70">
        <v>0</v>
      </c>
      <c r="BD82" s="143" t="s">
        <v>100</v>
      </c>
      <c r="BE82" s="143"/>
      <c r="BF82" s="143"/>
      <c r="BG82" s="143"/>
      <c r="BH82" s="4"/>
      <c r="BI82" s="4"/>
      <c r="BJ82" s="4"/>
      <c r="BK82" s="4"/>
      <c r="BL82" s="3"/>
      <c r="BM82" s="3"/>
      <c r="BN82" s="3"/>
      <c r="BO82" s="3"/>
      <c r="BP82" s="4"/>
      <c r="BQ82" s="3"/>
      <c r="BR82" s="3"/>
      <c r="BS82" s="3"/>
      <c r="BT82" s="3"/>
      <c r="BU82" s="3"/>
      <c r="BV82" s="5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4"/>
      <c r="CJ82" s="3"/>
    </row>
    <row r="83" spans="1:88" ht="51.75" customHeight="1" x14ac:dyDescent="0.2">
      <c r="A83" s="76"/>
      <c r="B83" s="95" t="s">
        <v>19</v>
      </c>
      <c r="C83" s="95" t="s">
        <v>34</v>
      </c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5" t="s">
        <v>98</v>
      </c>
      <c r="R83" s="98"/>
      <c r="S83" s="95" t="s">
        <v>98</v>
      </c>
      <c r="T83" s="98"/>
      <c r="U83" s="66">
        <v>0</v>
      </c>
      <c r="V83" s="70">
        <v>0</v>
      </c>
      <c r="W83" s="95"/>
      <c r="X83" s="95"/>
      <c r="Y83" s="95"/>
      <c r="Z83" s="95" t="s">
        <v>98</v>
      </c>
      <c r="AA83" s="95"/>
      <c r="AB83" s="95"/>
      <c r="AC83" s="95" t="s">
        <v>96</v>
      </c>
      <c r="AD83" s="95"/>
      <c r="AE83" s="95" t="s">
        <v>98</v>
      </c>
      <c r="AF83" s="95" t="s">
        <v>128</v>
      </c>
      <c r="AG83" s="95" t="s">
        <v>126</v>
      </c>
      <c r="AH83" s="95" t="s">
        <v>81</v>
      </c>
      <c r="AI83" s="95" t="s">
        <v>98</v>
      </c>
      <c r="AJ83" s="98" t="s">
        <v>96</v>
      </c>
      <c r="AK83" s="98"/>
      <c r="AL83" s="95"/>
      <c r="AM83" s="98"/>
      <c r="AN83" s="98" t="s">
        <v>98</v>
      </c>
      <c r="AO83" s="98"/>
      <c r="AP83" s="98"/>
      <c r="AQ83" s="98"/>
      <c r="AR83" s="98"/>
      <c r="AS83" s="98"/>
      <c r="AT83" s="98"/>
      <c r="AU83" s="70">
        <v>0</v>
      </c>
      <c r="AV83" s="70">
        <v>0</v>
      </c>
      <c r="AW83" s="70">
        <v>0</v>
      </c>
      <c r="AX83" s="70">
        <v>0</v>
      </c>
      <c r="AY83" s="70">
        <v>0</v>
      </c>
      <c r="AZ83" s="70">
        <v>0</v>
      </c>
      <c r="BA83" s="70">
        <v>0</v>
      </c>
      <c r="BB83" s="70">
        <v>0</v>
      </c>
      <c r="BC83" s="70">
        <v>0</v>
      </c>
      <c r="BD83" s="163" t="s">
        <v>104</v>
      </c>
      <c r="BE83" s="164"/>
      <c r="BF83" s="164"/>
      <c r="BG83" s="165"/>
      <c r="BH83" s="4"/>
      <c r="BI83" s="4"/>
      <c r="BJ83" s="4"/>
      <c r="BK83" s="4"/>
      <c r="BL83" s="3"/>
      <c r="BM83" s="3"/>
      <c r="BN83" s="3"/>
      <c r="BO83" s="5"/>
      <c r="BP83" s="4"/>
      <c r="BQ83" s="3"/>
      <c r="BR83" s="3"/>
      <c r="BS83" s="3"/>
      <c r="BT83" s="3"/>
      <c r="BU83" s="3"/>
      <c r="BV83" s="5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4"/>
      <c r="CJ83" s="3"/>
    </row>
    <row r="84" spans="1:88" ht="39" customHeight="1" x14ac:dyDescent="0.2">
      <c r="A84" s="76"/>
      <c r="B84" s="123" t="s">
        <v>30</v>
      </c>
      <c r="C84" s="123" t="s">
        <v>31</v>
      </c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 t="s">
        <v>81</v>
      </c>
      <c r="P84" s="137"/>
      <c r="Q84" s="123" t="s">
        <v>98</v>
      </c>
      <c r="R84" s="137"/>
      <c r="S84" s="137"/>
      <c r="T84" s="137" t="s">
        <v>81</v>
      </c>
      <c r="U84" s="66">
        <v>0</v>
      </c>
      <c r="V84" s="70">
        <v>0</v>
      </c>
      <c r="W84" s="123"/>
      <c r="X84" s="123"/>
      <c r="Y84" s="123"/>
      <c r="Z84" s="123" t="s">
        <v>98</v>
      </c>
      <c r="AA84" s="123"/>
      <c r="AB84" s="123"/>
      <c r="AC84" s="123"/>
      <c r="AD84" s="123"/>
      <c r="AE84" s="123"/>
      <c r="AF84" s="123" t="s">
        <v>124</v>
      </c>
      <c r="AG84" s="123"/>
      <c r="AH84" s="123"/>
      <c r="AI84" s="123"/>
      <c r="AJ84" s="98" t="s">
        <v>49</v>
      </c>
      <c r="AK84" s="137"/>
      <c r="AL84" s="137"/>
      <c r="AM84" s="123"/>
      <c r="AN84" s="123"/>
      <c r="AO84" s="123"/>
      <c r="AP84" s="123"/>
      <c r="AQ84" s="123"/>
      <c r="AR84" s="137"/>
      <c r="AS84" s="137"/>
      <c r="AT84" s="137"/>
      <c r="AU84" s="70">
        <v>0</v>
      </c>
      <c r="AV84" s="70">
        <v>0</v>
      </c>
      <c r="AW84" s="70">
        <v>0</v>
      </c>
      <c r="AX84" s="70">
        <v>0</v>
      </c>
      <c r="AY84" s="70">
        <v>0</v>
      </c>
      <c r="AZ84" s="70">
        <v>0</v>
      </c>
      <c r="BA84" s="70">
        <v>0</v>
      </c>
      <c r="BB84" s="70">
        <v>0</v>
      </c>
      <c r="BC84" s="70">
        <v>0</v>
      </c>
      <c r="BD84" s="166" t="s">
        <v>101</v>
      </c>
      <c r="BE84" s="167"/>
      <c r="BF84" s="167"/>
      <c r="BG84" s="168"/>
      <c r="BH84" s="4"/>
      <c r="BI84" s="4"/>
      <c r="BJ84" s="4"/>
      <c r="BK84" s="4"/>
      <c r="BL84" s="3"/>
      <c r="BM84" s="3"/>
      <c r="BN84" s="3"/>
      <c r="BO84" s="5"/>
      <c r="BP84" s="4"/>
      <c r="BQ84" s="3"/>
      <c r="BR84" s="3"/>
      <c r="BS84" s="3"/>
      <c r="BT84" s="3"/>
      <c r="BU84" s="3"/>
      <c r="BV84" s="5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4"/>
      <c r="CJ84" s="3"/>
    </row>
    <row r="85" spans="1:88" ht="58.5" customHeight="1" x14ac:dyDescent="0.2">
      <c r="A85" s="76"/>
      <c r="B85" s="45" t="s">
        <v>38</v>
      </c>
      <c r="C85" s="45" t="s">
        <v>76</v>
      </c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58">
        <v>0</v>
      </c>
      <c r="V85" s="46">
        <v>0</v>
      </c>
      <c r="W85" s="45"/>
      <c r="X85" s="45"/>
      <c r="Y85" s="45"/>
      <c r="Z85" s="45"/>
      <c r="AA85" s="45"/>
      <c r="AB85" s="45"/>
      <c r="AC85" s="45"/>
      <c r="AD85" s="45"/>
      <c r="AE85" s="45"/>
      <c r="AF85" s="45" t="s">
        <v>97</v>
      </c>
      <c r="AG85" s="45"/>
      <c r="AH85" s="45"/>
      <c r="AI85" s="45"/>
      <c r="AJ85" s="95" t="s">
        <v>49</v>
      </c>
      <c r="AK85" s="97"/>
      <c r="AL85" s="97"/>
      <c r="AM85" s="97"/>
      <c r="AN85" s="97"/>
      <c r="AO85" s="97"/>
      <c r="AP85" s="97"/>
      <c r="AQ85" s="97"/>
      <c r="AR85" s="97"/>
      <c r="AS85" s="97"/>
      <c r="AT85" s="96"/>
      <c r="AU85" s="70">
        <v>0</v>
      </c>
      <c r="AV85" s="70">
        <v>0</v>
      </c>
      <c r="AW85" s="70">
        <v>0</v>
      </c>
      <c r="AX85" s="70">
        <v>0</v>
      </c>
      <c r="AY85" s="70">
        <v>0</v>
      </c>
      <c r="AZ85" s="70">
        <v>0</v>
      </c>
      <c r="BA85" s="70">
        <v>0</v>
      </c>
      <c r="BB85" s="70">
        <v>0</v>
      </c>
      <c r="BC85" s="70">
        <v>0</v>
      </c>
      <c r="BD85" s="169" t="s">
        <v>98</v>
      </c>
      <c r="BE85" s="170"/>
      <c r="BF85" s="170"/>
      <c r="BG85" s="171"/>
      <c r="BH85" s="4"/>
      <c r="BI85" s="4"/>
      <c r="BJ85" s="4"/>
      <c r="BK85" s="4"/>
      <c r="BL85" s="3"/>
      <c r="BM85" s="3"/>
      <c r="BN85" s="3"/>
      <c r="BO85" s="3"/>
      <c r="BP85" s="4"/>
      <c r="BQ85" s="3"/>
      <c r="BR85" s="3"/>
      <c r="BS85" s="3"/>
      <c r="BT85" s="3"/>
      <c r="BU85" s="3"/>
      <c r="BV85" s="5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5"/>
      <c r="CH85" s="3"/>
      <c r="CI85" s="4"/>
      <c r="CJ85" s="3"/>
    </row>
    <row r="86" spans="1:88" ht="32.25" customHeight="1" x14ac:dyDescent="0.2">
      <c r="A86" s="76"/>
      <c r="B86" s="45" t="s">
        <v>39</v>
      </c>
      <c r="C86" s="45" t="s">
        <v>51</v>
      </c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58">
        <v>0</v>
      </c>
      <c r="V86" s="46">
        <v>0</v>
      </c>
      <c r="W86" s="45"/>
      <c r="X86" s="45"/>
      <c r="Y86" s="45"/>
      <c r="Z86" s="45"/>
      <c r="AA86" s="45"/>
      <c r="AB86" s="45"/>
      <c r="AC86" s="45"/>
      <c r="AD86" s="45"/>
      <c r="AE86" s="45"/>
      <c r="AF86" s="45" t="s">
        <v>97</v>
      </c>
      <c r="AG86" s="45"/>
      <c r="AH86" s="45"/>
      <c r="AI86" s="45"/>
      <c r="AJ86" s="95" t="s">
        <v>49</v>
      </c>
      <c r="AK86" s="97"/>
      <c r="AL86" s="97"/>
      <c r="AM86" s="97"/>
      <c r="AN86" s="97"/>
      <c r="AO86" s="97"/>
      <c r="AP86" s="97"/>
      <c r="AQ86" s="97"/>
      <c r="AR86" s="97"/>
      <c r="AS86" s="97"/>
      <c r="AT86" s="96"/>
      <c r="AU86" s="70">
        <v>0</v>
      </c>
      <c r="AV86" s="70">
        <v>0</v>
      </c>
      <c r="AW86" s="70">
        <v>0</v>
      </c>
      <c r="AX86" s="70">
        <v>0</v>
      </c>
      <c r="AY86" s="70">
        <v>0</v>
      </c>
      <c r="AZ86" s="70">
        <v>0</v>
      </c>
      <c r="BA86" s="70">
        <v>0</v>
      </c>
      <c r="BB86" s="70">
        <v>0</v>
      </c>
      <c r="BC86" s="70">
        <v>0</v>
      </c>
      <c r="BD86" s="169" t="s">
        <v>98</v>
      </c>
      <c r="BE86" s="170"/>
      <c r="BF86" s="170"/>
      <c r="BG86" s="171"/>
      <c r="BH86" s="4"/>
      <c r="BI86" s="4"/>
      <c r="BJ86" s="4"/>
      <c r="BK86" s="4"/>
      <c r="BL86" s="3"/>
      <c r="BM86" s="3"/>
      <c r="BN86" s="3"/>
      <c r="BO86" s="3"/>
      <c r="BP86" s="4"/>
      <c r="BQ86" s="3"/>
      <c r="BR86" s="3"/>
      <c r="BS86" s="3"/>
      <c r="BT86" s="3"/>
      <c r="BU86" s="3"/>
      <c r="BV86" s="5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5"/>
      <c r="CH86" s="3"/>
      <c r="CI86" s="4"/>
      <c r="CJ86" s="3"/>
    </row>
    <row r="87" spans="1:88" ht="24.75" customHeight="1" x14ac:dyDescent="0.2">
      <c r="A87" s="76"/>
      <c r="B87" s="45" t="s">
        <v>40</v>
      </c>
      <c r="C87" s="45" t="s">
        <v>52</v>
      </c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58">
        <v>0</v>
      </c>
      <c r="V87" s="46">
        <v>0</v>
      </c>
      <c r="W87" s="45"/>
      <c r="X87" s="45"/>
      <c r="Y87" s="45"/>
      <c r="Z87" s="45"/>
      <c r="AA87" s="45"/>
      <c r="AB87" s="45"/>
      <c r="AC87" s="45"/>
      <c r="AD87" s="45"/>
      <c r="AE87" s="45"/>
      <c r="AF87" s="45" t="s">
        <v>97</v>
      </c>
      <c r="AG87" s="45"/>
      <c r="AH87" s="45"/>
      <c r="AI87" s="45"/>
      <c r="AJ87" s="95" t="s">
        <v>49</v>
      </c>
      <c r="AK87" s="97"/>
      <c r="AL87" s="97"/>
      <c r="AM87" s="97"/>
      <c r="AN87" s="97"/>
      <c r="AO87" s="97"/>
      <c r="AP87" s="97"/>
      <c r="AQ87" s="97"/>
      <c r="AR87" s="97"/>
      <c r="AS87" s="97"/>
      <c r="AT87" s="96"/>
      <c r="AU87" s="70">
        <v>0</v>
      </c>
      <c r="AV87" s="70">
        <v>0</v>
      </c>
      <c r="AW87" s="70">
        <v>0</v>
      </c>
      <c r="AX87" s="70">
        <v>0</v>
      </c>
      <c r="AY87" s="70">
        <v>0</v>
      </c>
      <c r="AZ87" s="70">
        <v>0</v>
      </c>
      <c r="BA87" s="70">
        <v>0</v>
      </c>
      <c r="BB87" s="70">
        <v>0</v>
      </c>
      <c r="BC87" s="70">
        <v>0</v>
      </c>
      <c r="BD87" s="169" t="s">
        <v>98</v>
      </c>
      <c r="BE87" s="170"/>
      <c r="BF87" s="170"/>
      <c r="BG87" s="171"/>
      <c r="BH87" s="4"/>
      <c r="BI87" s="4"/>
      <c r="BJ87" s="4"/>
      <c r="BK87" s="4"/>
      <c r="BL87" s="3"/>
      <c r="BM87" s="3"/>
      <c r="BN87" s="3"/>
      <c r="BO87" s="3"/>
      <c r="BP87" s="4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4"/>
      <c r="CJ87" s="3"/>
    </row>
    <row r="88" spans="1:88" ht="46.5" customHeight="1" x14ac:dyDescent="0.2">
      <c r="A88" s="76"/>
      <c r="B88" s="45" t="s">
        <v>45</v>
      </c>
      <c r="C88" s="45" t="s">
        <v>53</v>
      </c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58">
        <v>0</v>
      </c>
      <c r="V88" s="46">
        <v>0</v>
      </c>
      <c r="W88" s="45"/>
      <c r="X88" s="45"/>
      <c r="Y88" s="45"/>
      <c r="Z88" s="45" t="s">
        <v>97</v>
      </c>
      <c r="AA88" s="45"/>
      <c r="AB88" s="45"/>
      <c r="AC88" s="45"/>
      <c r="AD88" s="45"/>
      <c r="AE88" s="45"/>
      <c r="AF88" s="45"/>
      <c r="AG88" s="45"/>
      <c r="AH88" s="45"/>
      <c r="AI88" s="45"/>
      <c r="AJ88" s="95" t="s">
        <v>49</v>
      </c>
      <c r="AK88" s="97"/>
      <c r="AL88" s="97"/>
      <c r="AM88" s="97"/>
      <c r="AN88" s="97"/>
      <c r="AO88" s="97"/>
      <c r="AP88" s="97"/>
      <c r="AQ88" s="97"/>
      <c r="AR88" s="97"/>
      <c r="AS88" s="97"/>
      <c r="AT88" s="96"/>
      <c r="AU88" s="70">
        <v>0</v>
      </c>
      <c r="AV88" s="70">
        <v>0</v>
      </c>
      <c r="AW88" s="70">
        <v>0</v>
      </c>
      <c r="AX88" s="70">
        <v>0</v>
      </c>
      <c r="AY88" s="70">
        <v>0</v>
      </c>
      <c r="AZ88" s="70">
        <v>0</v>
      </c>
      <c r="BA88" s="70">
        <v>0</v>
      </c>
      <c r="BB88" s="70">
        <v>0</v>
      </c>
      <c r="BC88" s="70">
        <v>0</v>
      </c>
      <c r="BD88" s="169" t="s">
        <v>98</v>
      </c>
      <c r="BE88" s="170"/>
      <c r="BF88" s="170"/>
      <c r="BG88" s="171"/>
      <c r="BH88" s="4"/>
      <c r="BI88" s="4"/>
      <c r="BJ88" s="4"/>
      <c r="BK88" s="4"/>
      <c r="BL88" s="3"/>
      <c r="BM88" s="3"/>
      <c r="BN88" s="3"/>
      <c r="BO88" s="3"/>
      <c r="BP88" s="4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4"/>
      <c r="CJ88" s="3"/>
    </row>
    <row r="89" spans="1:88" ht="45" customHeight="1" x14ac:dyDescent="0.2">
      <c r="A89" s="76"/>
      <c r="B89" s="45" t="s">
        <v>46</v>
      </c>
      <c r="C89" s="45" t="s">
        <v>77</v>
      </c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 t="s">
        <v>97</v>
      </c>
      <c r="R89" s="136"/>
      <c r="S89" s="136"/>
      <c r="T89" s="136"/>
      <c r="U89" s="58">
        <v>0</v>
      </c>
      <c r="V89" s="46">
        <v>0</v>
      </c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95" t="s">
        <v>49</v>
      </c>
      <c r="AK89" s="97"/>
      <c r="AL89" s="97"/>
      <c r="AM89" s="97"/>
      <c r="AN89" s="97"/>
      <c r="AO89" s="97"/>
      <c r="AP89" s="97"/>
      <c r="AQ89" s="97"/>
      <c r="AR89" s="97"/>
      <c r="AS89" s="97"/>
      <c r="AT89" s="96"/>
      <c r="AU89" s="70">
        <v>0</v>
      </c>
      <c r="AV89" s="70">
        <v>0</v>
      </c>
      <c r="AW89" s="70">
        <v>0</v>
      </c>
      <c r="AX89" s="70">
        <v>0</v>
      </c>
      <c r="AY89" s="70">
        <v>0</v>
      </c>
      <c r="AZ89" s="70">
        <v>0</v>
      </c>
      <c r="BA89" s="70">
        <v>0</v>
      </c>
      <c r="BB89" s="70">
        <v>0</v>
      </c>
      <c r="BC89" s="70">
        <v>0</v>
      </c>
      <c r="BD89" s="169" t="s">
        <v>98</v>
      </c>
      <c r="BE89" s="170"/>
      <c r="BF89" s="170"/>
      <c r="BG89" s="171"/>
      <c r="BH89" s="4"/>
      <c r="BI89" s="4"/>
      <c r="BJ89" s="4"/>
      <c r="BK89" s="4"/>
      <c r="BL89" s="3"/>
      <c r="BM89" s="3"/>
      <c r="BN89" s="3"/>
      <c r="BO89" s="3"/>
      <c r="BP89" s="4"/>
      <c r="BQ89" s="3"/>
      <c r="BR89" s="3"/>
      <c r="BS89" s="3"/>
      <c r="BT89" s="3"/>
      <c r="BU89" s="3"/>
      <c r="BV89" s="5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4"/>
      <c r="CJ89" s="3"/>
    </row>
    <row r="90" spans="1:88" ht="47.25" customHeight="1" x14ac:dyDescent="0.2">
      <c r="A90" s="76"/>
      <c r="B90" s="64" t="s">
        <v>20</v>
      </c>
      <c r="C90" s="64" t="s">
        <v>21</v>
      </c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 t="s">
        <v>81</v>
      </c>
      <c r="P90" s="87"/>
      <c r="Q90" s="87"/>
      <c r="R90" s="87"/>
      <c r="S90" s="64" t="s">
        <v>98</v>
      </c>
      <c r="T90" s="87"/>
      <c r="U90" s="66">
        <v>0</v>
      </c>
      <c r="V90" s="70">
        <v>0</v>
      </c>
      <c r="W90" s="64"/>
      <c r="X90" s="87"/>
      <c r="Y90" s="87"/>
      <c r="Z90" s="87"/>
      <c r="AA90" s="87"/>
      <c r="AB90" s="87"/>
      <c r="AC90" s="87" t="s">
        <v>96</v>
      </c>
      <c r="AD90" s="87"/>
      <c r="AE90" s="64" t="s">
        <v>98</v>
      </c>
      <c r="AF90" s="87" t="s">
        <v>96</v>
      </c>
      <c r="AG90" s="64" t="s">
        <v>126</v>
      </c>
      <c r="AH90" s="64" t="s">
        <v>81</v>
      </c>
      <c r="AI90" s="64" t="s">
        <v>98</v>
      </c>
      <c r="AJ90" s="95" t="s">
        <v>96</v>
      </c>
      <c r="AK90" s="87"/>
      <c r="AL90" s="87"/>
      <c r="AM90" s="87"/>
      <c r="AN90" s="87" t="s">
        <v>81</v>
      </c>
      <c r="AO90" s="87"/>
      <c r="AP90" s="87"/>
      <c r="AQ90" s="87"/>
      <c r="AR90" s="87"/>
      <c r="AS90" s="87"/>
      <c r="AT90" s="87"/>
      <c r="AU90" s="70">
        <v>0</v>
      </c>
      <c r="AV90" s="70">
        <v>0</v>
      </c>
      <c r="AW90" s="70">
        <v>0</v>
      </c>
      <c r="AX90" s="70">
        <v>0</v>
      </c>
      <c r="AY90" s="70">
        <v>0</v>
      </c>
      <c r="AZ90" s="70">
        <v>0</v>
      </c>
      <c r="BA90" s="70">
        <v>0</v>
      </c>
      <c r="BB90" s="70">
        <v>0</v>
      </c>
      <c r="BC90" s="70">
        <v>0</v>
      </c>
      <c r="BD90" s="172" t="s">
        <v>127</v>
      </c>
      <c r="BE90" s="173"/>
      <c r="BF90" s="173"/>
      <c r="BG90" s="174"/>
    </row>
    <row r="91" spans="1:88" ht="43.5" customHeight="1" x14ac:dyDescent="0.2">
      <c r="A91" s="77"/>
      <c r="B91" s="88" t="s">
        <v>41</v>
      </c>
      <c r="C91" s="88" t="s">
        <v>54</v>
      </c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88" t="s">
        <v>98</v>
      </c>
      <c r="T91" s="69"/>
      <c r="U91" s="58">
        <v>0</v>
      </c>
      <c r="V91" s="46">
        <v>0</v>
      </c>
      <c r="W91" s="88"/>
      <c r="X91" s="88"/>
      <c r="Y91" s="88"/>
      <c r="Z91" s="88"/>
      <c r="AA91" s="88"/>
      <c r="AB91" s="88"/>
      <c r="AC91" s="88" t="s">
        <v>96</v>
      </c>
      <c r="AD91" s="88"/>
      <c r="AE91" s="88" t="s">
        <v>98</v>
      </c>
      <c r="AF91" s="88" t="s">
        <v>96</v>
      </c>
      <c r="AG91" s="88"/>
      <c r="AH91" s="88"/>
      <c r="AI91" s="88"/>
      <c r="AJ91" s="95" t="s">
        <v>49</v>
      </c>
      <c r="AK91" s="88"/>
      <c r="AL91" s="88"/>
      <c r="AM91" s="88"/>
      <c r="AN91" s="88"/>
      <c r="AO91" s="88"/>
      <c r="AP91" s="88"/>
      <c r="AQ91" s="88"/>
      <c r="AR91" s="88"/>
      <c r="AS91" s="88"/>
      <c r="AT91" s="69"/>
      <c r="AU91" s="70">
        <v>0</v>
      </c>
      <c r="AV91" s="70">
        <v>0</v>
      </c>
      <c r="AW91" s="70">
        <v>0</v>
      </c>
      <c r="AX91" s="70">
        <v>0</v>
      </c>
      <c r="AY91" s="70">
        <v>0</v>
      </c>
      <c r="AZ91" s="70">
        <v>0</v>
      </c>
      <c r="BA91" s="70">
        <v>0</v>
      </c>
      <c r="BB91" s="70">
        <v>0</v>
      </c>
      <c r="BC91" s="70">
        <v>0</v>
      </c>
      <c r="BD91" s="175" t="s">
        <v>102</v>
      </c>
      <c r="BE91" s="176"/>
      <c r="BF91" s="176"/>
      <c r="BG91" s="177"/>
    </row>
    <row r="92" spans="1:88" ht="21.75" customHeight="1" x14ac:dyDescent="0.2">
      <c r="A92" s="77"/>
      <c r="B92" s="103"/>
      <c r="C92" s="44" t="s">
        <v>125</v>
      </c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58"/>
      <c r="V92" s="46"/>
      <c r="W92" s="44"/>
      <c r="X92" s="44"/>
      <c r="Y92" s="44"/>
      <c r="Z92" s="44"/>
      <c r="AA92" s="44"/>
      <c r="AB92" s="44"/>
      <c r="AC92" s="44"/>
      <c r="AD92" s="44"/>
      <c r="AE92" s="44"/>
      <c r="AF92" s="44" t="s">
        <v>74</v>
      </c>
      <c r="AG92" s="44"/>
      <c r="AH92" s="44"/>
      <c r="AI92" s="44"/>
      <c r="AJ92" s="95"/>
      <c r="AK92" s="103"/>
      <c r="AL92" s="103"/>
      <c r="AM92" s="103"/>
      <c r="AN92" s="103"/>
      <c r="AO92" s="103"/>
      <c r="AP92" s="103"/>
      <c r="AQ92" s="103"/>
      <c r="AR92" s="103"/>
      <c r="AS92" s="103"/>
      <c r="AT92" s="86"/>
      <c r="AU92" s="70"/>
      <c r="AV92" s="70"/>
      <c r="AW92" s="70"/>
      <c r="AX92" s="70"/>
      <c r="AY92" s="70"/>
      <c r="AZ92" s="70"/>
      <c r="BA92" s="70"/>
      <c r="BB92" s="70"/>
      <c r="BC92" s="70"/>
      <c r="BD92" s="169" t="s">
        <v>96</v>
      </c>
      <c r="BE92" s="170"/>
      <c r="BF92" s="170"/>
      <c r="BG92" s="171"/>
    </row>
    <row r="93" spans="1:88" ht="61.5" customHeight="1" x14ac:dyDescent="0.2">
      <c r="A93" s="76"/>
      <c r="B93" s="45" t="s">
        <v>42</v>
      </c>
      <c r="C93" s="45" t="s">
        <v>55</v>
      </c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58">
        <v>0</v>
      </c>
      <c r="V93" s="46">
        <v>0</v>
      </c>
      <c r="W93" s="45"/>
      <c r="X93" s="45"/>
      <c r="Y93" s="45"/>
      <c r="Z93" s="45"/>
      <c r="AA93" s="45"/>
      <c r="AB93" s="45"/>
      <c r="AC93" s="45" t="s">
        <v>74</v>
      </c>
      <c r="AD93" s="45"/>
      <c r="AE93" s="45"/>
      <c r="AF93" s="45"/>
      <c r="AG93" s="45"/>
      <c r="AH93" s="45"/>
      <c r="AI93" s="45"/>
      <c r="AJ93" s="95" t="s">
        <v>49</v>
      </c>
      <c r="AK93" s="97"/>
      <c r="AL93" s="97"/>
      <c r="AM93" s="97"/>
      <c r="AN93" s="97"/>
      <c r="AO93" s="97"/>
      <c r="AP93" s="97"/>
      <c r="AQ93" s="97"/>
      <c r="AR93" s="97"/>
      <c r="AS93" s="97"/>
      <c r="AT93" s="96"/>
      <c r="AU93" s="70">
        <v>0</v>
      </c>
      <c r="AV93" s="70">
        <v>0</v>
      </c>
      <c r="AW93" s="70">
        <v>0</v>
      </c>
      <c r="AX93" s="70">
        <v>0</v>
      </c>
      <c r="AY93" s="70">
        <v>0</v>
      </c>
      <c r="AZ93" s="70">
        <v>0</v>
      </c>
      <c r="BA93" s="70">
        <v>0</v>
      </c>
      <c r="BB93" s="70">
        <v>0</v>
      </c>
      <c r="BC93" s="70">
        <v>0</v>
      </c>
      <c r="BD93" s="169" t="s">
        <v>96</v>
      </c>
      <c r="BE93" s="170"/>
      <c r="BF93" s="170"/>
      <c r="BG93" s="171"/>
    </row>
    <row r="94" spans="1:88" ht="24.75" customHeight="1" x14ac:dyDescent="0.2">
      <c r="A94" s="76"/>
      <c r="B94" s="47" t="s">
        <v>48</v>
      </c>
      <c r="C94" s="48" t="s">
        <v>27</v>
      </c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 t="s">
        <v>97</v>
      </c>
      <c r="T94" s="138"/>
      <c r="U94" s="58">
        <v>0</v>
      </c>
      <c r="V94" s="46">
        <v>0</v>
      </c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95" t="s">
        <v>49</v>
      </c>
      <c r="AK94" s="100"/>
      <c r="AL94" s="100"/>
      <c r="AM94" s="100"/>
      <c r="AN94" s="100"/>
      <c r="AO94" s="100"/>
      <c r="AP94" s="100"/>
      <c r="AQ94" s="89"/>
      <c r="AR94" s="100"/>
      <c r="AS94" s="100"/>
      <c r="AT94" s="99"/>
      <c r="AU94" s="70">
        <v>0</v>
      </c>
      <c r="AV94" s="70">
        <v>0</v>
      </c>
      <c r="AW94" s="70">
        <v>0</v>
      </c>
      <c r="AX94" s="70">
        <v>0</v>
      </c>
      <c r="AY94" s="70">
        <v>0</v>
      </c>
      <c r="AZ94" s="70">
        <v>0</v>
      </c>
      <c r="BA94" s="70">
        <v>0</v>
      </c>
      <c r="BB94" s="70">
        <v>0</v>
      </c>
      <c r="BC94" s="70">
        <v>0</v>
      </c>
      <c r="BD94" s="178" t="s">
        <v>98</v>
      </c>
      <c r="BE94" s="179"/>
      <c r="BF94" s="179"/>
      <c r="BG94" s="180"/>
    </row>
    <row r="95" spans="1:88" ht="66" customHeight="1" x14ac:dyDescent="0.2">
      <c r="A95" s="76"/>
      <c r="B95" s="47" t="s">
        <v>43</v>
      </c>
      <c r="C95" s="48" t="s">
        <v>62</v>
      </c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58">
        <v>0</v>
      </c>
      <c r="V95" s="46">
        <v>0</v>
      </c>
      <c r="W95" s="48"/>
      <c r="X95" s="48"/>
      <c r="Y95" s="48"/>
      <c r="Z95" s="48"/>
      <c r="AA95" s="48"/>
      <c r="AB95" s="48"/>
      <c r="AC95" s="48"/>
      <c r="AD95" s="48"/>
      <c r="AE95" s="48" t="s">
        <v>97</v>
      </c>
      <c r="AF95" s="48"/>
      <c r="AG95" s="48" t="s">
        <v>81</v>
      </c>
      <c r="AH95" s="48"/>
      <c r="AI95" s="48"/>
      <c r="AJ95" s="95" t="s">
        <v>49</v>
      </c>
      <c r="AK95" s="100"/>
      <c r="AL95" s="100"/>
      <c r="AM95" s="100"/>
      <c r="AN95" s="100"/>
      <c r="AO95" s="100"/>
      <c r="AP95" s="100"/>
      <c r="AQ95" s="89"/>
      <c r="AR95" s="100"/>
      <c r="AS95" s="100"/>
      <c r="AT95" s="99"/>
      <c r="AU95" s="70">
        <v>0</v>
      </c>
      <c r="AV95" s="70">
        <v>0</v>
      </c>
      <c r="AW95" s="70">
        <v>0</v>
      </c>
      <c r="AX95" s="70">
        <v>0</v>
      </c>
      <c r="AY95" s="70">
        <v>0</v>
      </c>
      <c r="AZ95" s="70">
        <v>0</v>
      </c>
      <c r="BA95" s="70">
        <v>0</v>
      </c>
      <c r="BB95" s="70">
        <v>0</v>
      </c>
      <c r="BC95" s="70">
        <v>0</v>
      </c>
      <c r="BD95" s="178" t="s">
        <v>98</v>
      </c>
      <c r="BE95" s="179"/>
      <c r="BF95" s="179"/>
      <c r="BG95" s="180"/>
    </row>
    <row r="96" spans="1:88" ht="61.5" customHeight="1" x14ac:dyDescent="0.2">
      <c r="A96" s="76"/>
      <c r="B96" s="88" t="s">
        <v>56</v>
      </c>
      <c r="C96" s="88" t="s">
        <v>57</v>
      </c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58">
        <v>0</v>
      </c>
      <c r="V96" s="46">
        <v>0</v>
      </c>
      <c r="W96" s="88"/>
      <c r="X96" s="88"/>
      <c r="Y96" s="88"/>
      <c r="Z96" s="88"/>
      <c r="AA96" s="88"/>
      <c r="AB96" s="88"/>
      <c r="AC96" s="88"/>
      <c r="AD96" s="88"/>
      <c r="AE96" s="88"/>
      <c r="AF96" s="88"/>
      <c r="AG96" s="88" t="s">
        <v>126</v>
      </c>
      <c r="AH96" s="88" t="s">
        <v>81</v>
      </c>
      <c r="AI96" s="88" t="s">
        <v>98</v>
      </c>
      <c r="AJ96" s="95" t="s">
        <v>96</v>
      </c>
      <c r="AK96" s="88"/>
      <c r="AL96" s="88"/>
      <c r="AM96" s="88"/>
      <c r="AN96" s="88"/>
      <c r="AO96" s="88"/>
      <c r="AP96" s="88"/>
      <c r="AQ96" s="88"/>
      <c r="AR96" s="88"/>
      <c r="AS96" s="88"/>
      <c r="AT96" s="69"/>
      <c r="AU96" s="70">
        <v>0</v>
      </c>
      <c r="AV96" s="70">
        <v>0</v>
      </c>
      <c r="AW96" s="70">
        <v>0</v>
      </c>
      <c r="AX96" s="70">
        <v>0</v>
      </c>
      <c r="AY96" s="70">
        <v>0</v>
      </c>
      <c r="AZ96" s="70">
        <v>0</v>
      </c>
      <c r="BA96" s="70">
        <v>0</v>
      </c>
      <c r="BB96" s="70">
        <v>0</v>
      </c>
      <c r="BC96" s="70">
        <v>0</v>
      </c>
      <c r="BD96" s="175" t="s">
        <v>102</v>
      </c>
      <c r="BE96" s="176"/>
      <c r="BF96" s="176"/>
      <c r="BG96" s="177"/>
    </row>
    <row r="97" spans="1:59" ht="24.75" customHeight="1" x14ac:dyDescent="0.2">
      <c r="A97" s="76"/>
      <c r="B97" s="103"/>
      <c r="C97" s="44" t="s">
        <v>125</v>
      </c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58"/>
      <c r="V97" s="46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135" t="s">
        <v>74</v>
      </c>
      <c r="AK97" s="103"/>
      <c r="AL97" s="103"/>
      <c r="AM97" s="103"/>
      <c r="AN97" s="103"/>
      <c r="AO97" s="103"/>
      <c r="AP97" s="103"/>
      <c r="AQ97" s="103"/>
      <c r="AR97" s="103"/>
      <c r="AS97" s="103"/>
      <c r="AT97" s="86"/>
      <c r="AU97" s="70"/>
      <c r="AV97" s="70"/>
      <c r="AW97" s="70"/>
      <c r="AX97" s="70"/>
      <c r="AY97" s="70"/>
      <c r="AZ97" s="70"/>
      <c r="BA97" s="70"/>
      <c r="BB97" s="70"/>
      <c r="BC97" s="70"/>
      <c r="BD97" s="169" t="s">
        <v>96</v>
      </c>
      <c r="BE97" s="170"/>
      <c r="BF97" s="170"/>
      <c r="BG97" s="171"/>
    </row>
    <row r="98" spans="1:59" ht="76.5" customHeight="1" x14ac:dyDescent="0.2">
      <c r="A98" s="76"/>
      <c r="B98" s="45" t="s">
        <v>78</v>
      </c>
      <c r="C98" s="45" t="s">
        <v>59</v>
      </c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58">
        <v>0</v>
      </c>
      <c r="V98" s="46">
        <v>0</v>
      </c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 t="s">
        <v>74</v>
      </c>
      <c r="AH98" s="45"/>
      <c r="AI98" s="45"/>
      <c r="AJ98" s="95" t="s">
        <v>81</v>
      </c>
      <c r="AK98" s="97"/>
      <c r="AL98" s="97"/>
      <c r="AM98" s="97"/>
      <c r="AN98" s="97"/>
      <c r="AO98" s="97"/>
      <c r="AP98" s="97"/>
      <c r="AQ98" s="97"/>
      <c r="AR98" s="97"/>
      <c r="AS98" s="97"/>
      <c r="AT98" s="96"/>
      <c r="AU98" s="70">
        <v>0</v>
      </c>
      <c r="AV98" s="70">
        <v>0</v>
      </c>
      <c r="AW98" s="70">
        <v>0</v>
      </c>
      <c r="AX98" s="70">
        <v>0</v>
      </c>
      <c r="AY98" s="70">
        <v>0</v>
      </c>
      <c r="AZ98" s="70">
        <v>0</v>
      </c>
      <c r="BA98" s="70">
        <v>0</v>
      </c>
      <c r="BB98" s="70">
        <v>0</v>
      </c>
      <c r="BC98" s="70">
        <v>0</v>
      </c>
      <c r="BD98" s="169" t="s">
        <v>96</v>
      </c>
      <c r="BE98" s="170"/>
      <c r="BF98" s="170"/>
      <c r="BG98" s="171"/>
    </row>
    <row r="99" spans="1:59" ht="24.75" customHeight="1" x14ac:dyDescent="0.2">
      <c r="A99" s="76"/>
      <c r="B99" s="47" t="s">
        <v>60</v>
      </c>
      <c r="C99" s="48" t="s">
        <v>27</v>
      </c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138"/>
      <c r="U99" s="58">
        <v>0</v>
      </c>
      <c r="V99" s="46">
        <v>0</v>
      </c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 t="s">
        <v>97</v>
      </c>
      <c r="AH99" s="48"/>
      <c r="AI99" s="48"/>
      <c r="AJ99" s="95" t="s">
        <v>49</v>
      </c>
      <c r="AK99" s="100"/>
      <c r="AL99" s="100"/>
      <c r="AM99" s="100"/>
      <c r="AN99" s="100"/>
      <c r="AO99" s="100"/>
      <c r="AP99" s="100"/>
      <c r="AQ99" s="89"/>
      <c r="AR99" s="100"/>
      <c r="AS99" s="100"/>
      <c r="AT99" s="99"/>
      <c r="AU99" s="70">
        <v>0</v>
      </c>
      <c r="AV99" s="70">
        <v>0</v>
      </c>
      <c r="AW99" s="70">
        <v>0</v>
      </c>
      <c r="AX99" s="70">
        <v>0</v>
      </c>
      <c r="AY99" s="70">
        <v>0</v>
      </c>
      <c r="AZ99" s="70">
        <v>0</v>
      </c>
      <c r="BA99" s="70">
        <v>0</v>
      </c>
      <c r="BB99" s="70">
        <v>0</v>
      </c>
      <c r="BC99" s="70">
        <v>0</v>
      </c>
      <c r="BD99" s="178" t="s">
        <v>98</v>
      </c>
      <c r="BE99" s="179"/>
      <c r="BF99" s="179"/>
      <c r="BG99" s="180"/>
    </row>
    <row r="100" spans="1:59" ht="49.5" customHeight="1" x14ac:dyDescent="0.2">
      <c r="A100" s="76"/>
      <c r="B100" s="47" t="s">
        <v>61</v>
      </c>
      <c r="C100" s="48" t="s">
        <v>62</v>
      </c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58">
        <v>0</v>
      </c>
      <c r="V100" s="46">
        <v>0</v>
      </c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 t="s">
        <v>97</v>
      </c>
      <c r="AJ100" s="95" t="s">
        <v>49</v>
      </c>
      <c r="AK100" s="100"/>
      <c r="AL100" s="100"/>
      <c r="AM100" s="100"/>
      <c r="AN100" s="100"/>
      <c r="AO100" s="100"/>
      <c r="AP100" s="100"/>
      <c r="AQ100" s="89"/>
      <c r="AR100" s="100"/>
      <c r="AS100" s="100"/>
      <c r="AT100" s="99"/>
      <c r="AU100" s="70">
        <v>0</v>
      </c>
      <c r="AV100" s="70">
        <v>0</v>
      </c>
      <c r="AW100" s="70">
        <v>0</v>
      </c>
      <c r="AX100" s="70">
        <v>0</v>
      </c>
      <c r="AY100" s="70">
        <v>0</v>
      </c>
      <c r="AZ100" s="70">
        <v>0</v>
      </c>
      <c r="BA100" s="70">
        <v>0</v>
      </c>
      <c r="BB100" s="70">
        <v>0</v>
      </c>
      <c r="BC100" s="70">
        <v>0</v>
      </c>
      <c r="BD100" s="178" t="s">
        <v>98</v>
      </c>
      <c r="BE100" s="179"/>
      <c r="BF100" s="179"/>
      <c r="BG100" s="180"/>
    </row>
    <row r="101" spans="1:59" ht="54" customHeight="1" x14ac:dyDescent="0.2">
      <c r="A101" s="76"/>
      <c r="B101" s="114" t="s">
        <v>65</v>
      </c>
      <c r="C101" s="114" t="s">
        <v>93</v>
      </c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58">
        <v>0</v>
      </c>
      <c r="V101" s="46">
        <v>0</v>
      </c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95" t="s">
        <v>49</v>
      </c>
      <c r="AK101" s="141"/>
      <c r="AL101" s="141"/>
      <c r="AM101" s="141"/>
      <c r="AN101" s="141" t="s">
        <v>97</v>
      </c>
      <c r="AO101" s="141"/>
      <c r="AP101" s="141"/>
      <c r="AQ101" s="141"/>
      <c r="AR101" s="141"/>
      <c r="AS101" s="141"/>
      <c r="AT101" s="115"/>
      <c r="AU101" s="70">
        <v>0</v>
      </c>
      <c r="AV101" s="70">
        <v>0</v>
      </c>
      <c r="AW101" s="70">
        <v>0</v>
      </c>
      <c r="AX101" s="70">
        <v>0</v>
      </c>
      <c r="AY101" s="70">
        <v>0</v>
      </c>
      <c r="AZ101" s="70">
        <v>0</v>
      </c>
      <c r="BA101" s="70">
        <v>0</v>
      </c>
      <c r="BB101" s="70">
        <v>0</v>
      </c>
      <c r="BC101" s="70">
        <v>0</v>
      </c>
      <c r="BD101" s="160" t="s">
        <v>98</v>
      </c>
      <c r="BE101" s="161"/>
      <c r="BF101" s="161"/>
      <c r="BG101" s="162"/>
    </row>
    <row r="102" spans="1:59" ht="39" customHeight="1" x14ac:dyDescent="0.2">
      <c r="A102" s="76"/>
      <c r="B102" s="120" t="s">
        <v>66</v>
      </c>
      <c r="C102" s="120" t="s">
        <v>67</v>
      </c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58">
        <v>0</v>
      </c>
      <c r="V102" s="46">
        <v>0</v>
      </c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95" t="s">
        <v>49</v>
      </c>
      <c r="AK102" s="120"/>
      <c r="AL102" s="120"/>
      <c r="AM102" s="120"/>
      <c r="AN102" s="120"/>
      <c r="AO102" s="120" t="s">
        <v>121</v>
      </c>
      <c r="AP102" s="120" t="s">
        <v>121</v>
      </c>
      <c r="AQ102" s="120" t="s">
        <v>121</v>
      </c>
      <c r="AR102" s="120" t="s">
        <v>121</v>
      </c>
      <c r="AS102" s="120" t="s">
        <v>75</v>
      </c>
      <c r="AT102" s="118" t="s">
        <v>75</v>
      </c>
      <c r="AU102" s="70">
        <v>0</v>
      </c>
      <c r="AV102" s="70">
        <v>0</v>
      </c>
      <c r="AW102" s="70">
        <v>0</v>
      </c>
      <c r="AX102" s="70">
        <v>0</v>
      </c>
      <c r="AY102" s="70">
        <v>0</v>
      </c>
      <c r="AZ102" s="70">
        <v>0</v>
      </c>
      <c r="BA102" s="70">
        <v>0</v>
      </c>
      <c r="BB102" s="70">
        <v>0</v>
      </c>
      <c r="BC102" s="70">
        <v>0</v>
      </c>
      <c r="BD102" s="157"/>
      <c r="BE102" s="158"/>
      <c r="BF102" s="158"/>
      <c r="BG102" s="159"/>
    </row>
    <row r="103" spans="1:59" ht="66.75" customHeight="1" x14ac:dyDescent="0.2">
      <c r="A103" s="78"/>
      <c r="B103" s="181" t="s">
        <v>79</v>
      </c>
      <c r="C103" s="181"/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40"/>
      <c r="P103" s="139"/>
      <c r="Q103" s="140" t="s">
        <v>98</v>
      </c>
      <c r="R103" s="139"/>
      <c r="S103" s="132" t="s">
        <v>98</v>
      </c>
      <c r="T103" s="140" t="s">
        <v>95</v>
      </c>
      <c r="U103" s="101">
        <v>0</v>
      </c>
      <c r="V103" s="102">
        <v>0</v>
      </c>
      <c r="W103" s="139"/>
      <c r="X103" s="139"/>
      <c r="Y103" s="139"/>
      <c r="Z103" s="140" t="s">
        <v>98</v>
      </c>
      <c r="AA103" s="139"/>
      <c r="AB103" s="139"/>
      <c r="AC103" s="140" t="s">
        <v>103</v>
      </c>
      <c r="AD103" s="140"/>
      <c r="AE103" s="140" t="s">
        <v>98</v>
      </c>
      <c r="AF103" s="140" t="s">
        <v>129</v>
      </c>
      <c r="AG103" s="140" t="s">
        <v>126</v>
      </c>
      <c r="AH103" s="139"/>
      <c r="AI103" s="140" t="s">
        <v>98</v>
      </c>
      <c r="AJ103" s="95" t="s">
        <v>96</v>
      </c>
      <c r="AK103" s="139"/>
      <c r="AL103" s="139"/>
      <c r="AM103" s="133"/>
      <c r="AN103" s="133" t="s">
        <v>98</v>
      </c>
      <c r="AO103" s="133" t="s">
        <v>81</v>
      </c>
      <c r="AP103" s="139" t="s">
        <v>81</v>
      </c>
      <c r="AQ103" s="139"/>
      <c r="AR103" s="133"/>
      <c r="AS103" s="133"/>
      <c r="AT103" s="133"/>
      <c r="AU103" s="70">
        <v>0</v>
      </c>
      <c r="AV103" s="70">
        <v>0</v>
      </c>
      <c r="AW103" s="70">
        <v>0</v>
      </c>
      <c r="AX103" s="70">
        <v>0</v>
      </c>
      <c r="AY103" s="70">
        <v>0</v>
      </c>
      <c r="AZ103" s="70">
        <v>0</v>
      </c>
      <c r="BA103" s="70">
        <v>0</v>
      </c>
      <c r="BB103" s="70">
        <v>0</v>
      </c>
      <c r="BC103" s="70">
        <v>0</v>
      </c>
      <c r="BD103" s="154" t="s">
        <v>105</v>
      </c>
      <c r="BE103" s="155"/>
      <c r="BF103" s="155"/>
      <c r="BG103" s="156"/>
    </row>
    <row r="104" spans="1:59" ht="24.75" customHeight="1" x14ac:dyDescent="0.2">
      <c r="A104" s="217"/>
      <c r="B104" s="217"/>
      <c r="C104" s="217"/>
      <c r="D104" s="29"/>
      <c r="E104" s="29"/>
      <c r="F104" s="29"/>
      <c r="G104" s="30"/>
      <c r="H104" s="29"/>
      <c r="I104" s="29"/>
      <c r="J104" s="29"/>
      <c r="K104" s="30"/>
      <c r="L104" s="30"/>
      <c r="M104" s="30"/>
      <c r="N104" s="30"/>
      <c r="O104" s="30"/>
      <c r="P104" s="31"/>
      <c r="Q104" s="32"/>
      <c r="R104" s="32"/>
      <c r="S104" s="32"/>
      <c r="T104" s="33"/>
      <c r="U104" s="32"/>
      <c r="V104" s="40"/>
      <c r="W104" s="40"/>
      <c r="X104" s="32"/>
      <c r="Y104" s="33"/>
      <c r="Z104" s="32"/>
      <c r="AA104" s="32"/>
      <c r="AB104" s="32"/>
      <c r="AC104" s="34"/>
      <c r="AD104" s="34"/>
      <c r="AE104" s="32"/>
      <c r="AF104" s="32"/>
      <c r="AG104" s="34"/>
      <c r="AH104" s="34"/>
      <c r="AI104" s="32"/>
      <c r="AJ104" s="32"/>
      <c r="AK104" s="40"/>
      <c r="AL104" s="34"/>
      <c r="AM104" s="34"/>
      <c r="AN104" s="32"/>
      <c r="AQ104" s="15"/>
      <c r="BE104" s="35"/>
    </row>
    <row r="105" spans="1:59" ht="24.75" customHeight="1" x14ac:dyDescent="0.25">
      <c r="A105" s="217"/>
      <c r="B105" s="217"/>
      <c r="C105" s="217"/>
      <c r="I105" s="182" t="s">
        <v>80</v>
      </c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AN105" s="32"/>
      <c r="AQ105" s="15"/>
    </row>
    <row r="106" spans="1:59" ht="24.75" customHeight="1" x14ac:dyDescent="0.2">
      <c r="A106" s="36"/>
      <c r="B106" s="217"/>
      <c r="C106" s="217"/>
      <c r="I106" s="219" t="s">
        <v>106</v>
      </c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90"/>
      <c r="AL106" s="30"/>
      <c r="AM106" s="30"/>
      <c r="AN106" s="30"/>
      <c r="AO106" s="31"/>
      <c r="AP106" s="31"/>
      <c r="AQ106" s="37"/>
      <c r="AR106" s="31"/>
      <c r="AS106" s="31"/>
      <c r="AT106" s="31"/>
      <c r="AU106" s="31"/>
      <c r="AV106" s="82"/>
      <c r="AW106" s="82"/>
      <c r="AX106" s="82"/>
      <c r="AY106" s="82"/>
      <c r="AZ106" s="82"/>
      <c r="BA106" s="82"/>
      <c r="BB106" s="82"/>
      <c r="BC106" s="82"/>
      <c r="BD106" s="82"/>
      <c r="BE106" s="31"/>
    </row>
    <row r="107" spans="1:59" ht="24.75" customHeight="1" x14ac:dyDescent="0.2"/>
    <row r="108" spans="1:59" ht="24.75" customHeight="1" x14ac:dyDescent="0.2"/>
    <row r="109" spans="1:59" ht="24.75" customHeight="1" x14ac:dyDescent="0.2"/>
    <row r="110" spans="1:59" ht="24.75" customHeight="1" x14ac:dyDescent="0.2"/>
    <row r="111" spans="1:59" ht="24.75" customHeight="1" x14ac:dyDescent="0.2"/>
    <row r="112" spans="1:59" ht="24.75" customHeight="1" x14ac:dyDescent="0.2"/>
    <row r="113" ht="24.75" customHeight="1" x14ac:dyDescent="0.2"/>
    <row r="114" ht="24.75" customHeight="1" x14ac:dyDescent="0.2"/>
    <row r="115" ht="24.75" customHeight="1" x14ac:dyDescent="0.2"/>
    <row r="116" ht="24.75" customHeight="1" x14ac:dyDescent="0.2"/>
    <row r="117" ht="24.75" customHeight="1" x14ac:dyDescent="0.2"/>
    <row r="118" ht="24.75" customHeight="1" x14ac:dyDescent="0.2"/>
    <row r="119" ht="24.75" customHeight="1" x14ac:dyDescent="0.2"/>
    <row r="120" ht="24.75" customHeight="1" x14ac:dyDescent="0.2"/>
    <row r="121" ht="24.75" customHeight="1" x14ac:dyDescent="0.2"/>
    <row r="122" ht="24.75" customHeight="1" x14ac:dyDescent="0.2"/>
    <row r="123" ht="24.75" customHeight="1" x14ac:dyDescent="0.2"/>
    <row r="124" ht="24.75" customHeight="1" x14ac:dyDescent="0.2"/>
    <row r="125" ht="24.75" customHeight="1" x14ac:dyDescent="0.2"/>
    <row r="126" ht="24.75" customHeight="1" x14ac:dyDescent="0.2"/>
    <row r="127" ht="24.75" customHeight="1" x14ac:dyDescent="0.2"/>
    <row r="128" ht="24.75" customHeight="1" x14ac:dyDescent="0.2"/>
    <row r="129" ht="24.75" customHeight="1" x14ac:dyDescent="0.2"/>
    <row r="130" ht="24.75" customHeight="1" x14ac:dyDescent="0.2"/>
    <row r="131" ht="24.75" customHeight="1" x14ac:dyDescent="0.2"/>
    <row r="132" ht="24.75" customHeight="1" x14ac:dyDescent="0.2"/>
    <row r="133" ht="24.75" customHeight="1" x14ac:dyDescent="0.2"/>
    <row r="134" ht="24.75" customHeight="1" x14ac:dyDescent="0.2"/>
    <row r="135" ht="24.75" customHeight="1" x14ac:dyDescent="0.2"/>
    <row r="136" ht="24.75" customHeight="1" x14ac:dyDescent="0.2"/>
    <row r="137" ht="24.75" customHeight="1" x14ac:dyDescent="0.2"/>
    <row r="138" ht="24.75" customHeight="1" x14ac:dyDescent="0.2"/>
    <row r="139" ht="24.75" customHeight="1" x14ac:dyDescent="0.2"/>
    <row r="140" ht="24.75" customHeight="1" x14ac:dyDescent="0.2"/>
    <row r="141" ht="24.75" customHeight="1" x14ac:dyDescent="0.2"/>
    <row r="142" ht="24.75" customHeight="1" x14ac:dyDescent="0.2"/>
    <row r="143" ht="24.75" customHeight="1" x14ac:dyDescent="0.2"/>
    <row r="144" ht="24.75" customHeight="1" x14ac:dyDescent="0.2"/>
    <row r="145" ht="24.75" customHeight="1" x14ac:dyDescent="0.2"/>
    <row r="146" ht="24.75" customHeight="1" x14ac:dyDescent="0.2"/>
    <row r="147" ht="24.75" customHeight="1" x14ac:dyDescent="0.2"/>
    <row r="148" ht="24.75" customHeight="1" x14ac:dyDescent="0.2"/>
    <row r="149" ht="24.75" customHeight="1" x14ac:dyDescent="0.2"/>
    <row r="150" ht="24.75" customHeight="1" x14ac:dyDescent="0.2"/>
    <row r="151" ht="24.75" customHeight="1" x14ac:dyDescent="0.2"/>
    <row r="152" ht="24.75" customHeight="1" x14ac:dyDescent="0.2"/>
    <row r="153" ht="24.75" customHeight="1" x14ac:dyDescent="0.2"/>
    <row r="154" ht="24.75" customHeight="1" x14ac:dyDescent="0.2"/>
    <row r="155" ht="24.75" customHeight="1" x14ac:dyDescent="0.2"/>
    <row r="156" ht="24.75" customHeight="1" x14ac:dyDescent="0.2"/>
    <row r="157" ht="24.75" customHeight="1" x14ac:dyDescent="0.2"/>
    <row r="158" ht="24.75" customHeight="1" x14ac:dyDescent="0.2"/>
    <row r="159" ht="24.75" customHeight="1" x14ac:dyDescent="0.2"/>
    <row r="160" ht="24.75" customHeight="1" x14ac:dyDescent="0.2"/>
    <row r="161" ht="24.75" customHeight="1" x14ac:dyDescent="0.2"/>
    <row r="162" ht="24.75" customHeight="1" x14ac:dyDescent="0.2"/>
    <row r="163" ht="24.75" customHeight="1" x14ac:dyDescent="0.2"/>
    <row r="164" ht="24.75" customHeight="1" x14ac:dyDescent="0.2"/>
    <row r="165" ht="24.75" customHeight="1" x14ac:dyDescent="0.2"/>
    <row r="166" ht="24.75" customHeight="1" x14ac:dyDescent="0.2"/>
    <row r="167" ht="24.75" customHeight="1" x14ac:dyDescent="0.2"/>
    <row r="168" ht="24.75" customHeight="1" x14ac:dyDescent="0.2"/>
    <row r="169" ht="24.75" customHeight="1" x14ac:dyDescent="0.2"/>
    <row r="170" ht="24.75" customHeight="1" x14ac:dyDescent="0.2"/>
    <row r="171" ht="24.75" customHeight="1" x14ac:dyDescent="0.2"/>
    <row r="172" ht="24.75" customHeight="1" x14ac:dyDescent="0.2"/>
    <row r="173" ht="24.75" customHeight="1" x14ac:dyDescent="0.2"/>
    <row r="174" ht="24.75" customHeight="1" x14ac:dyDescent="0.2"/>
    <row r="175" ht="24.75" customHeight="1" x14ac:dyDescent="0.2"/>
    <row r="176" ht="24.75" customHeight="1" x14ac:dyDescent="0.2"/>
    <row r="177" ht="24.75" customHeight="1" x14ac:dyDescent="0.2"/>
    <row r="178" ht="24.75" customHeight="1" x14ac:dyDescent="0.2"/>
    <row r="179" ht="24.75" customHeight="1" x14ac:dyDescent="0.2"/>
    <row r="180" ht="24.75" customHeight="1" x14ac:dyDescent="0.2"/>
    <row r="181" ht="24.75" customHeight="1" x14ac:dyDescent="0.2"/>
    <row r="182" ht="24.75" customHeight="1" x14ac:dyDescent="0.2"/>
    <row r="183" ht="24.75" customHeight="1" x14ac:dyDescent="0.2"/>
    <row r="184" ht="24.75" customHeight="1" x14ac:dyDescent="0.2"/>
    <row r="185" ht="24.75" customHeight="1" x14ac:dyDescent="0.2"/>
    <row r="186" ht="24.75" customHeight="1" x14ac:dyDescent="0.2"/>
    <row r="187" ht="24.75" customHeight="1" x14ac:dyDescent="0.2"/>
    <row r="188" ht="24.75" customHeight="1" x14ac:dyDescent="0.2"/>
    <row r="189" ht="24.75" customHeight="1" x14ac:dyDescent="0.2"/>
    <row r="190" ht="24.75" customHeight="1" x14ac:dyDescent="0.2"/>
    <row r="191" ht="24.75" customHeight="1" x14ac:dyDescent="0.2"/>
    <row r="192" ht="24.75" customHeight="1" x14ac:dyDescent="0.2"/>
    <row r="193" ht="24.75" customHeight="1" x14ac:dyDescent="0.2"/>
    <row r="194" ht="24.75" customHeight="1" x14ac:dyDescent="0.2"/>
    <row r="195" ht="24.75" customHeight="1" x14ac:dyDescent="0.2"/>
    <row r="196" ht="24.75" customHeight="1" x14ac:dyDescent="0.2"/>
    <row r="197" ht="24.75" customHeight="1" x14ac:dyDescent="0.2"/>
    <row r="198" ht="24.75" customHeight="1" x14ac:dyDescent="0.2"/>
    <row r="199" ht="24.75" customHeight="1" x14ac:dyDescent="0.2"/>
  </sheetData>
  <mergeCells count="128">
    <mergeCell ref="A35:A50"/>
    <mergeCell ref="B103:C103"/>
    <mergeCell ref="A104:A105"/>
    <mergeCell ref="B104:B106"/>
    <mergeCell ref="C104:C106"/>
    <mergeCell ref="I105:W105"/>
    <mergeCell ref="A77:A79"/>
    <mergeCell ref="B77:B79"/>
    <mergeCell ref="C77:C79"/>
    <mergeCell ref="E77:G77"/>
    <mergeCell ref="I77:K77"/>
    <mergeCell ref="M77:P77"/>
    <mergeCell ref="Q77:T77"/>
    <mergeCell ref="I106:AJ106"/>
    <mergeCell ref="C63:C64"/>
    <mergeCell ref="C49:C50"/>
    <mergeCell ref="B35:B36"/>
    <mergeCell ref="C35:C36"/>
    <mergeCell ref="B49:B50"/>
    <mergeCell ref="B45:B46"/>
    <mergeCell ref="C45:C46"/>
    <mergeCell ref="B47:B48"/>
    <mergeCell ref="B51:B52"/>
    <mergeCell ref="C39:C40"/>
    <mergeCell ref="A32:A34"/>
    <mergeCell ref="B24:BD24"/>
    <mergeCell ref="D32:D34"/>
    <mergeCell ref="E33:BG33"/>
    <mergeCell ref="B32:B34"/>
    <mergeCell ref="C32:C34"/>
    <mergeCell ref="AE32:AH32"/>
    <mergeCell ref="J32:L32"/>
    <mergeCell ref="N32:Q32"/>
    <mergeCell ref="AJ32:AL32"/>
    <mergeCell ref="AN32:AQ32"/>
    <mergeCell ref="AW32:AY32"/>
    <mergeCell ref="AR32:AU32"/>
    <mergeCell ref="BA32:BD32"/>
    <mergeCell ref="AS31:BE31"/>
    <mergeCell ref="AQ28:BD28"/>
    <mergeCell ref="AP29:BE29"/>
    <mergeCell ref="AQ30:BD30"/>
    <mergeCell ref="AB32:AC32"/>
    <mergeCell ref="X32:Z32"/>
    <mergeCell ref="F32:H32"/>
    <mergeCell ref="R32:U32"/>
    <mergeCell ref="BH75:BH77"/>
    <mergeCell ref="J74:X74"/>
    <mergeCell ref="AE74:AS74"/>
    <mergeCell ref="AD77:AG77"/>
    <mergeCell ref="AI77:AK77"/>
    <mergeCell ref="AM77:AP77"/>
    <mergeCell ref="AQ77:AT77"/>
    <mergeCell ref="AV77:AX77"/>
    <mergeCell ref="AZ77:BC77"/>
    <mergeCell ref="U75:AL75"/>
    <mergeCell ref="AT74:BD74"/>
    <mergeCell ref="V77:Y77"/>
    <mergeCell ref="AA77:AB77"/>
    <mergeCell ref="BD77:BG77"/>
    <mergeCell ref="B39:B40"/>
    <mergeCell ref="B37:B38"/>
    <mergeCell ref="C37:C38"/>
    <mergeCell ref="B43:B44"/>
    <mergeCell ref="C43:C44"/>
    <mergeCell ref="C21:P21"/>
    <mergeCell ref="W21:BC21"/>
    <mergeCell ref="W23:BC23"/>
    <mergeCell ref="A1:BG1"/>
    <mergeCell ref="AO2:BB2"/>
    <mergeCell ref="AO3:BB3"/>
    <mergeCell ref="AO4:BC4"/>
    <mergeCell ref="AO5:BC5"/>
    <mergeCell ref="AP15:AY15"/>
    <mergeCell ref="W19:AU19"/>
    <mergeCell ref="W20:BC20"/>
    <mergeCell ref="W22:BC22"/>
    <mergeCell ref="C19:P19"/>
    <mergeCell ref="B14:BD14"/>
    <mergeCell ref="H15:AM15"/>
    <mergeCell ref="C18:P18"/>
    <mergeCell ref="H12:AP12"/>
    <mergeCell ref="H13:AP13"/>
    <mergeCell ref="B20:Q20"/>
    <mergeCell ref="BD103:BG103"/>
    <mergeCell ref="BD102:BG102"/>
    <mergeCell ref="BD101:BG101"/>
    <mergeCell ref="BD83:BG83"/>
    <mergeCell ref="BD84:BG84"/>
    <mergeCell ref="BD85:BG85"/>
    <mergeCell ref="BD86:BG86"/>
    <mergeCell ref="BD87:BG87"/>
    <mergeCell ref="BD88:BG88"/>
    <mergeCell ref="BD89:BG89"/>
    <mergeCell ref="BD90:BG90"/>
    <mergeCell ref="BD91:BG91"/>
    <mergeCell ref="BD93:BG93"/>
    <mergeCell ref="BD94:BG94"/>
    <mergeCell ref="BD95:BG95"/>
    <mergeCell ref="BD96:BG96"/>
    <mergeCell ref="BD98:BG98"/>
    <mergeCell ref="BD99:BG99"/>
    <mergeCell ref="BD100:BG100"/>
    <mergeCell ref="BD92:BG92"/>
    <mergeCell ref="BD97:BG97"/>
    <mergeCell ref="BD80:BG80"/>
    <mergeCell ref="BD81:BG81"/>
    <mergeCell ref="BD82:BG82"/>
    <mergeCell ref="E76:AU76"/>
    <mergeCell ref="D78:BC78"/>
    <mergeCell ref="B73:D73"/>
    <mergeCell ref="B72:D72"/>
    <mergeCell ref="B71:D71"/>
    <mergeCell ref="B41:B42"/>
    <mergeCell ref="C51:C52"/>
    <mergeCell ref="C47:C48"/>
    <mergeCell ref="B57:B58"/>
    <mergeCell ref="C57:C58"/>
    <mergeCell ref="C41:C42"/>
    <mergeCell ref="C53:C54"/>
    <mergeCell ref="C55:C56"/>
    <mergeCell ref="B59:B60"/>
    <mergeCell ref="C59:C60"/>
    <mergeCell ref="B65:B66"/>
    <mergeCell ref="C65:C66"/>
    <mergeCell ref="B53:B54"/>
    <mergeCell ref="B63:B64"/>
    <mergeCell ref="B55:B56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0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M26"/>
  <sheetViews>
    <sheetView topLeftCell="A25" workbookViewId="0">
      <selection activeCell="R16" sqref="R16"/>
    </sheetView>
  </sheetViews>
  <sheetFormatPr defaultRowHeight="12.75" x14ac:dyDescent="0.2"/>
  <cols>
    <col min="13" max="13" width="17.28515625" customWidth="1"/>
  </cols>
  <sheetData>
    <row r="3" spans="3:13" ht="18.75" x14ac:dyDescent="0.3">
      <c r="K3" s="186"/>
      <c r="L3" s="223"/>
      <c r="M3" s="223"/>
    </row>
    <row r="4" spans="3:13" ht="18.75" x14ac:dyDescent="0.3">
      <c r="I4" s="186"/>
      <c r="J4" s="224"/>
      <c r="K4" s="224"/>
      <c r="L4" s="224"/>
      <c r="M4" s="224"/>
    </row>
    <row r="5" spans="3:13" ht="18.75" x14ac:dyDescent="0.3">
      <c r="I5" s="186"/>
      <c r="J5" s="224"/>
      <c r="K5" s="224"/>
      <c r="L5" s="224"/>
      <c r="M5" s="224"/>
    </row>
    <row r="7" spans="3:13" ht="18.75" x14ac:dyDescent="0.3">
      <c r="J7" s="186"/>
      <c r="K7" s="224"/>
      <c r="L7" s="224"/>
      <c r="M7" s="224"/>
    </row>
    <row r="9" spans="3:13" x14ac:dyDescent="0.2">
      <c r="I9" s="6"/>
    </row>
    <row r="10" spans="3:13" ht="18.75" x14ac:dyDescent="0.3">
      <c r="E10" s="190"/>
      <c r="F10" s="222"/>
      <c r="G10" s="222"/>
      <c r="H10" s="222"/>
      <c r="I10" s="222"/>
      <c r="J10" s="222"/>
      <c r="K10" s="222"/>
    </row>
    <row r="11" spans="3:13" ht="18.75" x14ac:dyDescent="0.3">
      <c r="C11" s="7"/>
      <c r="D11" s="190"/>
      <c r="E11" s="190"/>
      <c r="F11" s="190"/>
      <c r="G11" s="190"/>
      <c r="H11" s="190"/>
      <c r="I11" s="190"/>
      <c r="J11" s="190"/>
      <c r="K11" s="190"/>
      <c r="L11" s="190"/>
      <c r="M11" s="7"/>
    </row>
    <row r="12" spans="3:13" ht="18.75" x14ac:dyDescent="0.3"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</row>
    <row r="13" spans="3:13" ht="18.75" x14ac:dyDescent="0.3">
      <c r="C13" s="7"/>
      <c r="D13" s="7"/>
      <c r="E13" s="190"/>
      <c r="F13" s="190"/>
      <c r="G13" s="190"/>
      <c r="H13" s="190"/>
      <c r="I13" s="190"/>
      <c r="J13" s="190"/>
      <c r="K13" s="190"/>
      <c r="L13" s="7"/>
      <c r="M13" s="7"/>
    </row>
    <row r="15" spans="3:13" ht="18.75" x14ac:dyDescent="0.3"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</row>
    <row r="16" spans="3:13" ht="18.75" x14ac:dyDescent="0.3"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</row>
    <row r="17" spans="3:13" x14ac:dyDescent="0.2"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</row>
    <row r="23" spans="3:13" ht="66" customHeight="1" x14ac:dyDescent="0.25">
      <c r="I23" s="192"/>
      <c r="J23" s="192"/>
      <c r="K23" s="192"/>
      <c r="L23" s="192"/>
      <c r="M23" s="192"/>
    </row>
    <row r="24" spans="3:13" ht="15.75" x14ac:dyDescent="0.25">
      <c r="I24" s="182"/>
      <c r="J24" s="182"/>
      <c r="K24" s="182"/>
      <c r="L24" s="182"/>
      <c r="M24" s="182"/>
    </row>
    <row r="25" spans="3:13" ht="15.75" x14ac:dyDescent="0.25">
      <c r="I25" s="182"/>
      <c r="J25" s="182"/>
      <c r="K25" s="182"/>
      <c r="L25" s="182"/>
      <c r="M25" s="182"/>
    </row>
    <row r="26" spans="3:13" ht="15.75" x14ac:dyDescent="0.25">
      <c r="I26" s="182"/>
      <c r="J26" s="182"/>
      <c r="K26" s="182"/>
      <c r="L26" s="182"/>
      <c r="M26" s="182"/>
    </row>
  </sheetData>
  <mergeCells count="15">
    <mergeCell ref="K3:M3"/>
    <mergeCell ref="I4:M4"/>
    <mergeCell ref="I5:M5"/>
    <mergeCell ref="J7:M7"/>
    <mergeCell ref="I25:M25"/>
    <mergeCell ref="E10:K10"/>
    <mergeCell ref="D11:L11"/>
    <mergeCell ref="I26:M26"/>
    <mergeCell ref="C12:M12"/>
    <mergeCell ref="E13:K13"/>
    <mergeCell ref="C15:M15"/>
    <mergeCell ref="C16:M16"/>
    <mergeCell ref="C17:M17"/>
    <mergeCell ref="I23:M23"/>
    <mergeCell ref="I24:M24"/>
  </mergeCells>
  <phoneticPr fontId="3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Колледж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Harex</cp:lastModifiedBy>
  <cp:lastPrinted>2025-06-18T16:09:37Z</cp:lastPrinted>
  <dcterms:created xsi:type="dcterms:W3CDTF">2011-08-23T06:15:52Z</dcterms:created>
  <dcterms:modified xsi:type="dcterms:W3CDTF">2025-06-24T08:31:59Z</dcterms:modified>
</cp:coreProperties>
</file>